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howInkAnnotation="0" codeName="ThisWorkbook"/>
  <mc:AlternateContent xmlns:mc="http://schemas.openxmlformats.org/markup-compatibility/2006">
    <mc:Choice Requires="x15">
      <x15ac:absPath xmlns:x15ac="http://schemas.microsoft.com/office/spreadsheetml/2010/11/ac" url="H:\Raumbelegung\"/>
    </mc:Choice>
  </mc:AlternateContent>
  <xr:revisionPtr revIDLastSave="0" documentId="8_{1BACCE75-D288-43AA-AEA7-55BE7AA8FC23}" xr6:coauthVersionLast="47" xr6:coauthVersionMax="47" xr10:uidLastSave="{00000000-0000-0000-0000-000000000000}"/>
  <workbookProtection workbookAlgorithmName="SHA-512" workbookHashValue="WjpcFiEMJOes7JqW85YxQi8ifybouMPFiENvgAeubQ8lfWAO8RY3v8MxLVHAkXIZjBl8+eF1cMHDpcdFJbOiaA==" workbookSaltValue="skZJBodigaz7TA2QidxPWQ==" workbookSpinCount="100000" lockStructure="1"/>
  <bookViews>
    <workbookView xWindow="-120" yWindow="-120" windowWidth="29040" windowHeight="17640" xr2:uid="{00000000-000D-0000-FFFF-FFFF00000000}"/>
  </bookViews>
  <sheets>
    <sheet name="Antrag" sheetId="1" r:id="rId1"/>
    <sheet name="Benutzungsbewilligung" sheetId="5" state="hidden" r:id="rId2"/>
    <sheet name="Geschirrausgabe" sheetId="6" state="hidden" r:id="rId3"/>
    <sheet name="Benutzungsrapport" sheetId="3" state="hidden" r:id="rId4"/>
    <sheet name="Tarife" sheetId="2" state="hidden" r:id="rId5"/>
  </sheets>
  <definedNames>
    <definedName name="_xlnm.Print_Area" localSheetId="0">Antrag!$A$1:$J$28</definedName>
    <definedName name="_xlnm.Print_Area" localSheetId="1">Benutzungsbewilligung!$A$1:$J$37</definedName>
    <definedName name="_xlnm.Print_Area" localSheetId="3">Benutzungsrapport!$A$1:$J$39</definedName>
    <definedName name="_xlnm.Print_Area" localSheetId="2">Geschirrausgabe!$A$1:$K$53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7" i="5" l="1"/>
  <c r="D10" i="5"/>
  <c r="K45" i="6"/>
  <c r="K39" i="6" l="1"/>
  <c r="K38" i="6"/>
  <c r="K36" i="6"/>
  <c r="K35" i="6"/>
  <c r="K34" i="6"/>
  <c r="K33" i="6"/>
  <c r="K32" i="6"/>
  <c r="K31" i="6"/>
  <c r="K30" i="6"/>
  <c r="K29" i="6"/>
  <c r="K27" i="6"/>
  <c r="K26" i="6"/>
  <c r="K25" i="6"/>
  <c r="K24" i="6"/>
  <c r="K23" i="6"/>
  <c r="K47" i="6" s="1"/>
  <c r="K49" i="6" s="1"/>
  <c r="I26" i="3" s="1"/>
  <c r="J4" i="2"/>
  <c r="J25" i="1"/>
  <c r="J24" i="1"/>
  <c r="J23" i="1"/>
  <c r="J17" i="1"/>
  <c r="J18" i="1"/>
  <c r="D8" i="5" s="1"/>
  <c r="J19" i="1"/>
  <c r="D8" i="3" s="1"/>
  <c r="J20" i="1"/>
  <c r="D9" i="5" s="1"/>
  <c r="J21" i="1"/>
  <c r="J14" i="1"/>
  <c r="D4" i="5" s="1"/>
  <c r="J15" i="1"/>
  <c r="D5" i="3" s="1"/>
  <c r="I20" i="3"/>
  <c r="J16" i="1"/>
  <c r="D6" i="3" s="1"/>
  <c r="D11" i="5"/>
  <c r="D7" i="3"/>
  <c r="I31" i="3"/>
  <c r="I30" i="3"/>
  <c r="I29" i="3"/>
  <c r="D10" i="3"/>
  <c r="I17" i="3"/>
  <c r="I18" i="3"/>
  <c r="I19" i="3"/>
  <c r="I16" i="3"/>
  <c r="F2" i="2"/>
  <c r="F6" i="2"/>
  <c r="F7" i="2"/>
  <c r="F8" i="2"/>
  <c r="F10" i="2"/>
  <c r="F9" i="2"/>
  <c r="F5" i="2"/>
  <c r="A13" i="3" s="1"/>
  <c r="A15" i="5" l="1"/>
  <c r="A14" i="3"/>
  <c r="D9" i="3"/>
  <c r="G11" i="2"/>
  <c r="I4" i="2"/>
  <c r="G6" i="2"/>
  <c r="H10" i="2"/>
  <c r="J10" i="2" s="1"/>
  <c r="G5" i="2"/>
  <c r="H14" i="5" s="1"/>
  <c r="D4" i="3"/>
  <c r="D6" i="5"/>
  <c r="D5" i="5"/>
  <c r="A14" i="5"/>
  <c r="H8" i="2" l="1"/>
  <c r="J8" i="2" s="1"/>
  <c r="H7" i="2"/>
  <c r="J7" i="2" s="1"/>
  <c r="H11" i="2"/>
  <c r="H9" i="2"/>
  <c r="H5" i="2"/>
  <c r="G12" i="2"/>
  <c r="H6" i="2"/>
  <c r="J6" i="2" s="1"/>
  <c r="I10" i="2"/>
  <c r="K10" i="2" s="1"/>
  <c r="H13" i="3"/>
  <c r="H7" i="1"/>
  <c r="I8" i="2" l="1"/>
  <c r="K8" i="2" s="1"/>
  <c r="I7" i="2"/>
  <c r="K7" i="2" s="1"/>
  <c r="I6" i="2"/>
  <c r="K6" i="2" s="1"/>
  <c r="H12" i="2"/>
  <c r="J9" i="2"/>
  <c r="I9" i="2"/>
  <c r="I5" i="2"/>
  <c r="J5" i="2"/>
  <c r="J11" i="2"/>
  <c r="I11" i="2"/>
  <c r="I8" i="1" l="1"/>
  <c r="K9" i="2"/>
  <c r="K11" i="2"/>
  <c r="K5" i="2"/>
  <c r="I13" i="3" s="1"/>
  <c r="I7" i="1" l="1"/>
  <c r="I14" i="5"/>
  <c r="K14" i="2"/>
  <c r="H15" i="2"/>
  <c r="K12" i="2"/>
  <c r="K15" i="2" l="1"/>
  <c r="I17" i="5" s="1"/>
  <c r="I33" i="3"/>
  <c r="I11" i="1" l="1"/>
</calcChain>
</file>

<file path=xl/sharedStrings.xml><?xml version="1.0" encoding="utf-8"?>
<sst xmlns="http://schemas.openxmlformats.org/spreadsheetml/2006/main" count="188" uniqueCount="119">
  <si>
    <t>Geschirr (Bestellung gem. separatem Formular)</t>
  </si>
  <si>
    <t>Ortsansässige</t>
  </si>
  <si>
    <t>Total</t>
  </si>
  <si>
    <t>Gratisbenützung gem. Reglement</t>
  </si>
  <si>
    <t>Datum des Anlasses:</t>
  </si>
  <si>
    <t>Teilnehmer ca.:</t>
  </si>
  <si>
    <t>Bemerkungen:</t>
  </si>
  <si>
    <t>Datum:</t>
  </si>
  <si>
    <t>Veranstaltung:</t>
  </si>
  <si>
    <t>Veranstalter:</t>
  </si>
  <si>
    <t>Adresse:</t>
  </si>
  <si>
    <t>Tarif</t>
  </si>
  <si>
    <t>Betrag</t>
  </si>
  <si>
    <t>Kehricht</t>
  </si>
  <si>
    <t>35 Liter Sack à</t>
  </si>
  <si>
    <t>60 Liter Sack à</t>
  </si>
  <si>
    <t>110 Liter Sack à</t>
  </si>
  <si>
    <t>Container à</t>
  </si>
  <si>
    <t>ortsansässig</t>
  </si>
  <si>
    <t>Tarif 1</t>
  </si>
  <si>
    <t>Tarif 2</t>
  </si>
  <si>
    <t>Abzug Gratisbenützung</t>
  </si>
  <si>
    <t>Zwischentotal</t>
  </si>
  <si>
    <t>G E S C H I R R A U S G A B E</t>
  </si>
  <si>
    <t>Datum / Anlass:</t>
  </si>
  <si>
    <t>Ansprechperson:</t>
  </si>
  <si>
    <t>Tel. Nr.:</t>
  </si>
  <si>
    <t>E-Mail:</t>
  </si>
  <si>
    <t>Zuständig Gemeinde:</t>
  </si>
  <si>
    <t>(für die Bestellung)</t>
  </si>
  <si>
    <t>079 109 27 13</t>
  </si>
  <si>
    <t>Anzahl Bestellung</t>
  </si>
  <si>
    <t>Bestand</t>
  </si>
  <si>
    <t>Gebinde Grösse</t>
  </si>
  <si>
    <t>Beschrieb</t>
  </si>
  <si>
    <t>Anzahl Rückgabe</t>
  </si>
  <si>
    <t>Anzahl Bruch</t>
  </si>
  <si>
    <t>Preis bei Bruch pro Stück</t>
  </si>
  <si>
    <t>Preis Total</t>
  </si>
  <si>
    <t>einzeln</t>
  </si>
  <si>
    <t>CHF</t>
  </si>
  <si>
    <t>Teller neu tief, weiss-rot</t>
  </si>
  <si>
    <t>Dessertteller neu, weiss-rot</t>
  </si>
  <si>
    <t>Tassen mit Unterteller neu, weiss-rot</t>
  </si>
  <si>
    <t>Messer</t>
  </si>
  <si>
    <t>Gabeln</t>
  </si>
  <si>
    <t>Löffel</t>
  </si>
  <si>
    <t>Kaffeelöffeli</t>
  </si>
  <si>
    <t>Fässligläser</t>
  </si>
  <si>
    <t>Kaffeegläser</t>
  </si>
  <si>
    <t>Wichtig:</t>
  </si>
  <si>
    <t>Geschirr- und Handtücher</t>
  </si>
  <si>
    <t>Vom Veranstalter mitzubringen</t>
  </si>
  <si>
    <t>Schwamm- und Geschirrbürste</t>
  </si>
  <si>
    <t>Bruch</t>
  </si>
  <si>
    <t>Rückforderung Beschädigungen</t>
  </si>
  <si>
    <t>Geschirrbruch gemäss separater Auflistung</t>
  </si>
  <si>
    <t>Hauswartsentschädigung</t>
  </si>
  <si>
    <t>bis</t>
  </si>
  <si>
    <t>Std.</t>
  </si>
  <si>
    <t>Der Hauswart</t>
  </si>
  <si>
    <t xml:space="preserve">Kontaktperson: </t>
  </si>
  <si>
    <t>Schlüssel:</t>
  </si>
  <si>
    <t>Verteiler:</t>
  </si>
  <si>
    <t>Gemeinde Kaisten</t>
  </si>
  <si>
    <t>auswärtig</t>
  </si>
  <si>
    <t>Reservation von / bis:</t>
  </si>
  <si>
    <t>Rechnungsadresse (wenn von Gesuchsteller verschieden):</t>
  </si>
  <si>
    <t>Rechnungsstellung:</t>
  </si>
  <si>
    <t>Hauswart:</t>
  </si>
  <si>
    <t>Zeitraum:</t>
  </si>
  <si>
    <t>Nachstehende Person / Verein / Instutition stellt den Antrag, folgende Räume, Gerätschaften und / oder Anlagen der Gemeinde Kaisten für den eingegebenen Zeitraum benutzen zu dürfen:</t>
  </si>
  <si>
    <t>Voraussichtlicher Rechnungsbetrag ohne Zusatzkosten</t>
  </si>
  <si>
    <t>Grundlage: Gebührentarif des Benutzungsreglement für die Gemeindeanlagen und Benutzungsbewilligung der Gemeinde Kaisten</t>
  </si>
  <si>
    <t>Turnhalle mit Garderobe und Dusche</t>
  </si>
  <si>
    <t>Küche</t>
  </si>
  <si>
    <t>Aussenanlage</t>
  </si>
  <si>
    <t>Anlagen Stalden</t>
  </si>
  <si>
    <t>Bearbeitungsgebühr, Strom, Wasser</t>
  </si>
  <si>
    <t>Telefon-Nr.:</t>
  </si>
  <si>
    <t>Auflagen und 
Bemerkungen</t>
  </si>
  <si>
    <t>(für neue Linie Alt/Enter)</t>
  </si>
  <si>
    <t>Datum</t>
  </si>
  <si>
    <t>Uhrzeit</t>
  </si>
  <si>
    <t>Die Gemeinde Kaisten erteilt die Bewilligung, nachfolgend bezeichnete Räume, Gerätschaften und/oder Anlagen der Gemeinde Kaisten für den eingegebenen Zeitraum gemäss geltendem Reglement zu benutzen.</t>
  </si>
  <si>
    <t>Z.Betrag</t>
  </si>
  <si>
    <t>Zusatztage</t>
  </si>
  <si>
    <t>Zusatztag bei Gratisb.</t>
  </si>
  <si>
    <t>Bitte mind. 1 Woche vor der Veranstaltung mit dem Hauswart Kontakt aufnehmen.</t>
  </si>
  <si>
    <t xml:space="preserve">     Hauswart</t>
  </si>
  <si>
    <t>Allfällige Reinigungs- und Entsorgungsgebühren werden nach Aufwand zusätzlich in Rechnung gestellt.
Die Kleinhandelsbewilligung für den Ausschank / Verkauf von Spirituosen muss bei der Gemeindekanzlei Kaisten eingeholt werden.
Gemäss Gastgewerbegesetz kann für bestimmte Anlässe die Verlängerung der Öffnungszeiten bewilligt werden, soweit es die Verhältnisse erlauben. Für die Bewilligung der Verlängerung ist der Gemeinderat zuständig. Das Gesuch muss im Voraus eingereicht werden. 
Flüssiggasanlagen: Der Veranstalter hat vor jedem Anlass nachzuweisen, dass der Betrieb der Flüssiggasanlagen sicher ist. Es dürfen nur kontrollierte Gasgeräte eingesetzt werden (gültige Vignette). Infos / zugelassene Kontrolleure unter: www.arbeitskreis-lpg.ch/service/verzeichnis/.</t>
  </si>
  <si>
    <t>Gesuchsteller / Veranstalter</t>
  </si>
  <si>
    <t>Teller neu flach, weiss-rot</t>
  </si>
  <si>
    <t>Glas 3 dl</t>
  </si>
  <si>
    <t>Glas 2 dl</t>
  </si>
  <si>
    <t>Kelchgläser</t>
  </si>
  <si>
    <t xml:space="preserve"> </t>
  </si>
  <si>
    <t xml:space="preserve">Entschädigung Hausdienst:   </t>
  </si>
  <si>
    <t>Stunden</t>
  </si>
  <si>
    <t>Fr.:</t>
  </si>
  <si>
    <t>Bitte füllen Sie die grauen Felder aus</t>
  </si>
  <si>
    <t>Turnhalle inklusive Bestuhlung, Bühne und Technik</t>
  </si>
  <si>
    <t>Angaben über den Gesuchssteller (Bitte graue Felder ausfüllen)</t>
  </si>
  <si>
    <r>
      <t>Rechnungstotal</t>
    </r>
    <r>
      <rPr>
        <sz val="11"/>
        <color indexed="8"/>
        <rFont val="Arial"/>
        <family val="2"/>
        <scheme val="major"/>
      </rPr>
      <t xml:space="preserve"> (Rechnungsstellung durch die Finanzverwaltung)</t>
    </r>
  </si>
  <si>
    <t>Bezeichnung des Anlasses</t>
  </si>
  <si>
    <t>VeranstalterIn:</t>
  </si>
  <si>
    <t>Telefon:</t>
  </si>
  <si>
    <t>Finanzverwaltung Gemeinde</t>
  </si>
  <si>
    <r>
      <rPr>
        <b/>
        <sz val="11"/>
        <color rgb="FFC00000"/>
        <rFont val="Arial (Überschriften)"/>
      </rPr>
      <t xml:space="preserve">Bitte schicken Sie diesen Antrag im Excel-Format per E-Mail an raumbelegung@kaisten.ch
</t>
    </r>
    <r>
      <rPr>
        <sz val="11"/>
        <color theme="1"/>
        <rFont val="Arial"/>
        <family val="2"/>
        <scheme val="major"/>
      </rPr>
      <t xml:space="preserve">
</t>
    </r>
    <r>
      <rPr>
        <b/>
        <sz val="11"/>
        <color theme="1"/>
        <rFont val="Arial"/>
        <family val="2"/>
        <scheme val="major"/>
      </rPr>
      <t>Das Benützungsreglement finden Sie auf www.kaisten.ch</t>
    </r>
  </si>
  <si>
    <t>Gemeinde Kaisten, raumbelegung@kaisten.ch, Tel. 062 869 13 40</t>
  </si>
  <si>
    <t>Nexhmedin Kolgeci, Hauswart</t>
  </si>
  <si>
    <t>Nexhmedin Kolgeci</t>
  </si>
  <si>
    <t>per Mail an: nexhmedin.kolgeci@kaisten.ch</t>
  </si>
  <si>
    <t>Benutzung Waldhaus</t>
  </si>
  <si>
    <r>
      <rPr>
        <b/>
        <sz val="18"/>
        <color theme="5"/>
        <rFont val="Arial (Überschriften)"/>
      </rPr>
      <t>Antrag auf BENUTZUNG</t>
    </r>
    <r>
      <rPr>
        <b/>
        <sz val="18"/>
        <color theme="1"/>
        <rFont val="Arial"/>
        <family val="2"/>
        <scheme val="major"/>
      </rPr>
      <t xml:space="preserve">
Waldhaus Äsple, Kaisten</t>
    </r>
  </si>
  <si>
    <t xml:space="preserve">Räume, Gerätschaften, Anlagen </t>
  </si>
  <si>
    <r>
      <rPr>
        <b/>
        <sz val="18"/>
        <color theme="9"/>
        <rFont val="Arial"/>
        <family val="2"/>
      </rPr>
      <t>BEWILLIGUNG ZUR NUTZUNG</t>
    </r>
    <r>
      <rPr>
        <b/>
        <sz val="18"/>
        <color theme="1"/>
        <rFont val="Arial"/>
        <family val="2"/>
      </rPr>
      <t xml:space="preserve">
Waldhaus Äsple, Kaisten</t>
    </r>
  </si>
  <si>
    <r>
      <rPr>
        <b/>
        <sz val="18"/>
        <color theme="5" tint="-0.249977111117893"/>
        <rFont val="Arial (Überschriften)"/>
      </rPr>
      <t>BENUTZUNGSRAPPORT</t>
    </r>
    <r>
      <rPr>
        <b/>
        <sz val="18"/>
        <color theme="1"/>
        <rFont val="Arial"/>
        <family val="2"/>
        <scheme val="major"/>
      </rPr>
      <t xml:space="preserve">
Waldhaus Äsple, Kaisten</t>
    </r>
  </si>
  <si>
    <t>Cornelia Ackermann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</si>
</sst>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2">
    <font>
      <sz val="10"/>
      <color theme="1"/>
      <name val="Arial"/>
      <family val="2"/>
    </font>
    <font>
      <sz val="12"/>
      <color theme="1"/>
      <name val="Arial"/>
      <family val="2"/>
    </font>
    <font>
      <b/>
      <sz val="11"/>
      <color theme="1"/>
      <name val="Arial"/>
      <family val="2"/>
    </font>
    <font>
      <b/>
      <sz val="14"/>
      <color theme="1"/>
      <name val="Arial"/>
      <family val="2"/>
    </font>
    <font>
      <b/>
      <sz val="18"/>
      <color theme="1"/>
      <name val="Arial"/>
      <family val="2"/>
    </font>
    <font>
      <sz val="11"/>
      <color theme="1"/>
      <name val="Calibri"/>
      <family val="2"/>
    </font>
    <font>
      <b/>
      <sz val="11"/>
      <color theme="1"/>
      <name val="Calibri"/>
      <family val="2"/>
    </font>
    <font>
      <b/>
      <sz val="8"/>
      <color theme="1"/>
      <name val="Arial"/>
      <family val="2"/>
      <scheme val="minor"/>
    </font>
    <font>
      <b/>
      <sz val="14"/>
      <color theme="1"/>
      <name val="Arial"/>
      <family val="2"/>
      <scheme val="minor"/>
    </font>
    <font>
      <sz val="8"/>
      <color theme="1"/>
      <name val="Arial"/>
      <family val="2"/>
      <scheme val="minor"/>
    </font>
    <font>
      <sz val="10"/>
      <color theme="1"/>
      <name val="Calibri"/>
      <family val="2"/>
    </font>
    <font>
      <sz val="12"/>
      <color theme="1"/>
      <name val="Calibri"/>
      <family val="2"/>
    </font>
    <font>
      <i/>
      <sz val="11"/>
      <color theme="1"/>
      <name val="Arial"/>
      <family val="2"/>
      <scheme val="minor"/>
    </font>
    <font>
      <sz val="10"/>
      <color theme="1"/>
      <name val="Arial"/>
      <family val="2"/>
      <scheme val="minor"/>
    </font>
    <font>
      <u/>
      <sz val="11"/>
      <color theme="10"/>
      <name val="Arial"/>
      <family val="2"/>
      <scheme val="minor"/>
    </font>
    <font>
      <i/>
      <sz val="8"/>
      <color theme="1"/>
      <name val="Arial"/>
      <family val="2"/>
      <scheme val="minor"/>
    </font>
    <font>
      <i/>
      <sz val="10"/>
      <color theme="1"/>
      <name val="Arial"/>
      <family val="2"/>
      <scheme val="minor"/>
    </font>
    <font>
      <b/>
      <u/>
      <sz val="10"/>
      <color theme="1"/>
      <name val="Arial"/>
      <family val="2"/>
      <scheme val="minor"/>
    </font>
    <font>
      <b/>
      <u/>
      <sz val="10"/>
      <color rgb="FFFF0000"/>
      <name val="Arial"/>
      <family val="2"/>
      <scheme val="minor"/>
    </font>
    <font>
      <b/>
      <sz val="10"/>
      <color theme="1"/>
      <name val="Arial"/>
      <family val="2"/>
      <scheme val="minor"/>
    </font>
    <font>
      <b/>
      <sz val="11"/>
      <color indexed="8"/>
      <name val="Calibri"/>
      <family val="2"/>
    </font>
    <font>
      <sz val="11"/>
      <color theme="1"/>
      <name val="Wingdings 2"/>
      <family val="1"/>
      <charset val="2"/>
    </font>
    <font>
      <sz val="10"/>
      <color theme="4" tint="-0.249977111117893"/>
      <name val="Arial"/>
      <family val="2"/>
    </font>
    <font>
      <sz val="10"/>
      <color theme="1"/>
      <name val="Arial"/>
      <family val="2"/>
      <scheme val="major"/>
    </font>
    <font>
      <b/>
      <sz val="18"/>
      <color theme="1"/>
      <name val="Arial"/>
      <family val="2"/>
      <scheme val="major"/>
    </font>
    <font>
      <sz val="11"/>
      <color theme="1"/>
      <name val="Arial"/>
      <family val="2"/>
      <scheme val="major"/>
    </font>
    <font>
      <sz val="12"/>
      <color theme="1"/>
      <name val="Arial"/>
      <family val="2"/>
      <scheme val="major"/>
    </font>
    <font>
      <sz val="8"/>
      <color theme="1"/>
      <name val="Arial"/>
      <family val="2"/>
      <scheme val="major"/>
    </font>
    <font>
      <b/>
      <sz val="10"/>
      <color theme="1"/>
      <name val="Arial"/>
      <family val="2"/>
      <scheme val="major"/>
    </font>
    <font>
      <b/>
      <sz val="11"/>
      <color theme="1"/>
      <name val="Arial"/>
      <family val="2"/>
      <scheme val="major"/>
    </font>
    <font>
      <b/>
      <sz val="12"/>
      <color theme="1"/>
      <name val="Arial"/>
      <family val="2"/>
      <scheme val="major"/>
    </font>
    <font>
      <sz val="12"/>
      <color theme="0"/>
      <name val="Arial"/>
      <family val="2"/>
      <scheme val="major"/>
    </font>
    <font>
      <sz val="9"/>
      <color theme="1"/>
      <name val="Arial"/>
      <family val="2"/>
      <scheme val="minor"/>
    </font>
    <font>
      <b/>
      <sz val="14"/>
      <color theme="1"/>
      <name val="Arial"/>
      <family val="2"/>
      <scheme val="major"/>
    </font>
    <font>
      <b/>
      <sz val="11"/>
      <color indexed="8"/>
      <name val="Arial"/>
      <family val="2"/>
      <scheme val="major"/>
    </font>
    <font>
      <sz val="11"/>
      <color indexed="8"/>
      <name val="Arial"/>
      <family val="2"/>
      <scheme val="major"/>
    </font>
    <font>
      <b/>
      <sz val="11"/>
      <color rgb="FFFF0000"/>
      <name val="Arial"/>
      <family val="2"/>
      <scheme val="major"/>
    </font>
    <font>
      <sz val="11"/>
      <color theme="1"/>
      <name val="Arial"/>
      <family val="2"/>
      <scheme val="minor"/>
    </font>
    <font>
      <b/>
      <sz val="22"/>
      <color theme="1"/>
      <name val="Arial"/>
      <family val="2"/>
    </font>
    <font>
      <b/>
      <u/>
      <sz val="11"/>
      <color rgb="FFFF0000"/>
      <name val="Arial"/>
      <family val="2"/>
      <scheme val="minor"/>
    </font>
    <font>
      <b/>
      <sz val="10"/>
      <color theme="1"/>
      <name val="Arial"/>
      <family val="2"/>
    </font>
    <font>
      <b/>
      <sz val="12"/>
      <color theme="1"/>
      <name val="Arial"/>
      <family val="2"/>
      <scheme val="minor"/>
    </font>
    <font>
      <b/>
      <sz val="11"/>
      <color theme="1"/>
      <name val="Arial"/>
      <family val="2"/>
      <scheme val="minor"/>
    </font>
    <font>
      <b/>
      <sz val="11"/>
      <color indexed="8"/>
      <name val="Arial"/>
      <family val="2"/>
      <scheme val="minor"/>
    </font>
    <font>
      <b/>
      <sz val="18"/>
      <color theme="9"/>
      <name val="Arial"/>
      <family val="2"/>
    </font>
    <font>
      <b/>
      <sz val="11"/>
      <color rgb="FFC00000"/>
      <name val="Arial (Überschriften)"/>
    </font>
    <font>
      <b/>
      <sz val="12"/>
      <name val="Arial (Textkörper)"/>
    </font>
    <font>
      <sz val="12"/>
      <color theme="1"/>
      <name val="Arial (Textkörper)"/>
    </font>
    <font>
      <b/>
      <sz val="12"/>
      <color theme="1"/>
      <name val="Arial"/>
      <family val="2"/>
    </font>
    <font>
      <b/>
      <sz val="18"/>
      <color theme="5" tint="-0.249977111117893"/>
      <name val="Arial (Überschriften)"/>
    </font>
    <font>
      <sz val="8"/>
      <color rgb="FF000000"/>
      <name val="Segoe UI"/>
      <family val="2"/>
    </font>
    <font>
      <b/>
      <sz val="18"/>
      <color theme="5"/>
      <name val="Arial (Überschriften)"/>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2"/>
        <bgColor indexed="64"/>
      </patternFill>
    </fill>
    <fill>
      <patternFill patternType="solid">
        <fgColor theme="4" tint="0.79998168889431442"/>
        <bgColor indexed="64"/>
      </patternFill>
    </fill>
  </fills>
  <borders count="3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top/>
      <bottom style="double">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bottom style="medium">
        <color indexed="64"/>
      </bottom>
      <diagonal/>
    </border>
    <border>
      <left style="medium">
        <color indexed="64"/>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s>
  <cellStyleXfs count="2">
    <xf numFmtId="0" fontId="0" fillId="0" borderId="0"/>
    <xf numFmtId="0" fontId="14" fillId="0" borderId="0" applyNumberFormat="0" applyFill="0" applyBorder="0" applyAlignment="0" applyProtection="0"/>
  </cellStyleXfs>
  <cellXfs count="251">
    <xf numFmtId="0" fontId="0" fillId="0" borderId="0" xfId="0"/>
    <xf numFmtId="0" fontId="1" fillId="0" borderId="0" xfId="0" applyFont="1"/>
    <xf numFmtId="0" fontId="3" fillId="0" borderId="0" xfId="0" applyFont="1" applyAlignment="1">
      <alignment horizontal="left"/>
    </xf>
    <xf numFmtId="0" fontId="4" fillId="0" borderId="0" xfId="0" applyFont="1" applyAlignment="1">
      <alignment horizontal="center" vertical="center"/>
    </xf>
    <xf numFmtId="0" fontId="0" fillId="2" borderId="0" xfId="0" applyFill="1"/>
    <xf numFmtId="0" fontId="4" fillId="2" borderId="0" xfId="0" applyFont="1" applyFill="1" applyAlignment="1">
      <alignment horizontal="center" vertical="center"/>
    </xf>
    <xf numFmtId="0" fontId="3" fillId="2" borderId="0" xfId="0" applyFont="1" applyFill="1" applyAlignment="1">
      <alignment horizontal="left"/>
    </xf>
    <xf numFmtId="0" fontId="2" fillId="2" borderId="0" xfId="0" applyFont="1" applyFill="1"/>
    <xf numFmtId="0" fontId="6" fillId="2" borderId="0" xfId="0" applyFont="1" applyFill="1" applyAlignment="1">
      <alignment horizontal="right" vertical="center"/>
    </xf>
    <xf numFmtId="0" fontId="5" fillId="2" borderId="0" xfId="0" applyFont="1" applyFill="1"/>
    <xf numFmtId="0" fontId="5" fillId="2" borderId="0" xfId="0" applyFont="1" applyFill="1" applyAlignment="1">
      <alignment horizontal="center" vertical="center"/>
    </xf>
    <xf numFmtId="2" fontId="5" fillId="2" borderId="0" xfId="0" applyNumberFormat="1" applyFont="1" applyFill="1" applyAlignment="1">
      <alignment horizontal="right" vertical="center"/>
    </xf>
    <xf numFmtId="2" fontId="7" fillId="0" borderId="0" xfId="0" applyNumberFormat="1" applyFont="1" applyAlignment="1">
      <alignment horizontal="right"/>
    </xf>
    <xf numFmtId="0" fontId="8" fillId="0" borderId="0" xfId="0" applyFont="1"/>
    <xf numFmtId="0" fontId="5" fillId="0" borderId="0" xfId="0" applyFont="1"/>
    <xf numFmtId="0" fontId="11" fillId="0" borderId="0" xfId="0" applyFont="1"/>
    <xf numFmtId="0" fontId="10" fillId="0" borderId="0" xfId="0" applyFont="1"/>
    <xf numFmtId="0" fontId="6" fillId="2" borderId="0" xfId="0" applyFont="1" applyFill="1"/>
    <xf numFmtId="0" fontId="5" fillId="2" borderId="0" xfId="0" applyFont="1" applyFill="1" applyAlignment="1">
      <alignment horizontal="center"/>
    </xf>
    <xf numFmtId="2" fontId="5" fillId="2" borderId="0" xfId="0" applyNumberFormat="1" applyFont="1" applyFill="1"/>
    <xf numFmtId="0" fontId="6" fillId="2" borderId="0" xfId="0" applyFont="1" applyFill="1" applyAlignment="1">
      <alignment horizontal="left"/>
    </xf>
    <xf numFmtId="2" fontId="20" fillId="2" borderId="18" xfId="0" applyNumberFormat="1" applyFont="1" applyFill="1" applyBorder="1"/>
    <xf numFmtId="0" fontId="0" fillId="2" borderId="0" xfId="0" applyFill="1" applyAlignment="1">
      <alignment horizontal="left" vertical="center"/>
    </xf>
    <xf numFmtId="0" fontId="21" fillId="2" borderId="0" xfId="0" applyFont="1" applyFill="1" applyAlignment="1">
      <alignment horizontal="center"/>
    </xf>
    <xf numFmtId="2" fontId="9" fillId="4" borderId="0" xfId="0" applyNumberFormat="1" applyFont="1" applyFill="1" applyAlignment="1">
      <alignment horizontal="right"/>
    </xf>
    <xf numFmtId="2" fontId="5" fillId="4" borderId="0" xfId="0" applyNumberFormat="1" applyFont="1" applyFill="1" applyAlignment="1">
      <alignment horizontal="right" vertical="center"/>
    </xf>
    <xf numFmtId="0" fontId="10" fillId="0" borderId="0" xfId="0" applyFont="1" applyProtection="1">
      <protection locked="0" hidden="1"/>
    </xf>
    <xf numFmtId="0" fontId="0" fillId="2" borderId="0" xfId="0" applyFill="1" applyAlignment="1">
      <alignment horizontal="left" wrapText="1"/>
    </xf>
    <xf numFmtId="2" fontId="7" fillId="5" borderId="19" xfId="0" applyNumberFormat="1" applyFont="1" applyFill="1" applyBorder="1" applyAlignment="1">
      <alignment horizontal="right"/>
    </xf>
    <xf numFmtId="0" fontId="0" fillId="5" borderId="19" xfId="0" applyFill="1" applyBorder="1"/>
    <xf numFmtId="0" fontId="10" fillId="5" borderId="19" xfId="0" applyFont="1" applyFill="1" applyBorder="1"/>
    <xf numFmtId="2" fontId="7" fillId="0" borderId="0" xfId="0" applyNumberFormat="1" applyFont="1" applyAlignment="1">
      <alignment horizontal="right" wrapText="1"/>
    </xf>
    <xf numFmtId="0" fontId="22" fillId="2" borderId="0" xfId="0" applyFont="1" applyFill="1" applyAlignment="1">
      <alignment horizontal="left" wrapText="1"/>
    </xf>
    <xf numFmtId="0" fontId="23" fillId="2" borderId="0" xfId="0" applyFont="1" applyFill="1"/>
    <xf numFmtId="0" fontId="24" fillId="2" borderId="0" xfId="0" applyFont="1" applyFill="1" applyAlignment="1">
      <alignment horizontal="center" vertical="center"/>
    </xf>
    <xf numFmtId="0" fontId="26" fillId="2" borderId="0" xfId="0" applyFont="1" applyFill="1"/>
    <xf numFmtId="0" fontId="25" fillId="2" borderId="0" xfId="0" applyFont="1" applyFill="1" applyAlignment="1">
      <alignment horizontal="left" wrapText="1"/>
    </xf>
    <xf numFmtId="0" fontId="27" fillId="2" borderId="0" xfId="0" applyFont="1" applyFill="1"/>
    <xf numFmtId="0" fontId="27" fillId="2" borderId="0" xfId="0" applyFont="1" applyFill="1" applyAlignment="1">
      <alignment horizontal="left" vertical="center"/>
    </xf>
    <xf numFmtId="0" fontId="28" fillId="6" borderId="16" xfId="0" applyFont="1" applyFill="1" applyBorder="1" applyAlignment="1" applyProtection="1">
      <alignment horizontal="center" vertical="center"/>
      <protection locked="0" hidden="1"/>
    </xf>
    <xf numFmtId="0" fontId="28" fillId="2" borderId="0" xfId="0" applyFont="1" applyFill="1" applyAlignment="1">
      <alignment horizontal="left"/>
    </xf>
    <xf numFmtId="0" fontId="28" fillId="2" borderId="0" xfId="0" applyFont="1" applyFill="1" applyAlignment="1">
      <alignment vertical="center"/>
    </xf>
    <xf numFmtId="0" fontId="26" fillId="2" borderId="0" xfId="0" applyFont="1" applyFill="1" applyAlignment="1">
      <alignment horizontal="center" vertical="center"/>
    </xf>
    <xf numFmtId="0" fontId="25" fillId="0" borderId="0" xfId="0" applyFont="1"/>
    <xf numFmtId="2" fontId="25" fillId="2" borderId="0" xfId="0" applyNumberFormat="1" applyFont="1" applyFill="1" applyAlignment="1">
      <alignment horizontal="right" vertical="center"/>
    </xf>
    <xf numFmtId="0" fontId="25" fillId="2" borderId="0" xfId="0" applyFont="1" applyFill="1"/>
    <xf numFmtId="0" fontId="30" fillId="2" borderId="0" xfId="0" applyFont="1" applyFill="1"/>
    <xf numFmtId="0" fontId="29" fillId="2" borderId="0" xfId="0" applyFont="1" applyFill="1"/>
    <xf numFmtId="2" fontId="29" fillId="2" borderId="0" xfId="0" applyNumberFormat="1" applyFont="1" applyFill="1" applyAlignment="1">
      <alignment horizontal="right" vertical="center"/>
    </xf>
    <xf numFmtId="0" fontId="31" fillId="2" borderId="0" xfId="0" applyFont="1" applyFill="1"/>
    <xf numFmtId="0" fontId="25" fillId="2" borderId="0" xfId="0" applyFont="1" applyFill="1" applyAlignment="1">
      <alignment horizontal="left" vertical="center" wrapText="1"/>
    </xf>
    <xf numFmtId="0" fontId="25" fillId="2" borderId="0" xfId="0" applyFont="1" applyFill="1" applyAlignment="1">
      <alignment vertical="top"/>
    </xf>
    <xf numFmtId="0" fontId="26" fillId="0" borderId="0" xfId="0" applyFont="1"/>
    <xf numFmtId="0" fontId="0" fillId="2" borderId="0" xfId="0" applyFill="1" applyAlignment="1">
      <alignment wrapText="1"/>
    </xf>
    <xf numFmtId="0" fontId="22" fillId="2" borderId="0" xfId="0" applyFont="1" applyFill="1" applyAlignment="1">
      <alignment wrapText="1"/>
    </xf>
    <xf numFmtId="0" fontId="33" fillId="2" borderId="0" xfId="0" applyFont="1" applyFill="1" applyAlignment="1">
      <alignment horizontal="left"/>
    </xf>
    <xf numFmtId="0" fontId="23" fillId="2" borderId="0" xfId="0" applyFont="1" applyFill="1" applyAlignment="1">
      <alignment horizontal="left" vertical="center"/>
    </xf>
    <xf numFmtId="0" fontId="29" fillId="2" borderId="0" xfId="0" applyFont="1" applyFill="1" applyAlignment="1">
      <alignment horizontal="right" vertical="center"/>
    </xf>
    <xf numFmtId="0" fontId="25" fillId="2" borderId="0" xfId="0" applyFont="1" applyFill="1" applyAlignment="1">
      <alignment horizontal="center" vertical="center"/>
    </xf>
    <xf numFmtId="0" fontId="23" fillId="4" borderId="0" xfId="0" applyFont="1" applyFill="1" applyProtection="1">
      <protection locked="0" hidden="1"/>
    </xf>
    <xf numFmtId="0" fontId="25" fillId="2" borderId="0" xfId="0" applyFont="1" applyFill="1" applyAlignment="1">
      <alignment horizontal="center"/>
    </xf>
    <xf numFmtId="0" fontId="34" fillId="2" borderId="0" xfId="0" applyFont="1" applyFill="1"/>
    <xf numFmtId="2" fontId="25" fillId="2" borderId="0" xfId="0" applyNumberFormat="1" applyFont="1" applyFill="1"/>
    <xf numFmtId="0" fontId="29" fillId="2" borderId="0" xfId="0" applyFont="1" applyFill="1" applyAlignment="1">
      <alignment horizontal="left"/>
    </xf>
    <xf numFmtId="0" fontId="25" fillId="2" borderId="0" xfId="0" applyFont="1" applyFill="1" applyAlignment="1">
      <alignment horizontal="right"/>
    </xf>
    <xf numFmtId="0" fontId="25" fillId="4" borderId="15" xfId="0" applyFont="1" applyFill="1" applyBorder="1" applyProtection="1">
      <protection locked="0" hidden="1"/>
    </xf>
    <xf numFmtId="2" fontId="25" fillId="4" borderId="16" xfId="0" applyNumberFormat="1" applyFont="1" applyFill="1" applyBorder="1" applyAlignment="1" applyProtection="1">
      <alignment horizontal="right"/>
      <protection locked="0" hidden="1"/>
    </xf>
    <xf numFmtId="20" fontId="25" fillId="4" borderId="17" xfId="0" applyNumberFormat="1" applyFont="1" applyFill="1" applyBorder="1" applyProtection="1">
      <protection locked="0" hidden="1"/>
    </xf>
    <xf numFmtId="0" fontId="25" fillId="4" borderId="17" xfId="0" applyFont="1" applyFill="1" applyBorder="1" applyProtection="1">
      <protection locked="0" hidden="1"/>
    </xf>
    <xf numFmtId="2" fontId="25" fillId="4" borderId="16" xfId="0" applyNumberFormat="1" applyFont="1" applyFill="1" applyBorder="1" applyProtection="1">
      <protection locked="0" hidden="1"/>
    </xf>
    <xf numFmtId="0" fontId="25" fillId="2" borderId="18" xfId="0" applyFont="1" applyFill="1" applyBorder="1" applyAlignment="1">
      <alignment horizontal="center"/>
    </xf>
    <xf numFmtId="0" fontId="29" fillId="2" borderId="18" xfId="0" applyFont="1" applyFill="1" applyBorder="1"/>
    <xf numFmtId="0" fontId="25" fillId="2" borderId="18" xfId="0" applyFont="1" applyFill="1" applyBorder="1"/>
    <xf numFmtId="2" fontId="25" fillId="2" borderId="18" xfId="0" applyNumberFormat="1" applyFont="1" applyFill="1" applyBorder="1"/>
    <xf numFmtId="2" fontId="34" fillId="2" borderId="18" xfId="0" applyNumberFormat="1" applyFont="1" applyFill="1" applyBorder="1"/>
    <xf numFmtId="0" fontId="36" fillId="2" borderId="0" xfId="0" applyFont="1" applyFill="1" applyAlignment="1">
      <alignment horizontal="left"/>
    </xf>
    <xf numFmtId="0" fontId="25" fillId="2" borderId="13" xfId="0" applyFont="1" applyFill="1" applyBorder="1" applyAlignment="1">
      <alignment horizontal="center"/>
    </xf>
    <xf numFmtId="0" fontId="25" fillId="2" borderId="13" xfId="0" applyFont="1" applyFill="1" applyBorder="1"/>
    <xf numFmtId="2" fontId="25" fillId="2" borderId="13" xfId="0" applyNumberFormat="1" applyFont="1" applyFill="1" applyBorder="1"/>
    <xf numFmtId="0" fontId="25" fillId="2" borderId="0" xfId="0" applyFont="1" applyFill="1" applyAlignment="1">
      <alignment horizontal="left"/>
    </xf>
    <xf numFmtId="0" fontId="23" fillId="0" borderId="0" xfId="0" applyFont="1"/>
    <xf numFmtId="0" fontId="33" fillId="0" borderId="0" xfId="0" applyFont="1" applyAlignment="1">
      <alignment horizontal="left"/>
    </xf>
    <xf numFmtId="49" fontId="0" fillId="4" borderId="0" xfId="0" applyNumberFormat="1" applyFill="1" applyAlignment="1" applyProtection="1">
      <alignment vertical="top" wrapText="1"/>
      <protection hidden="1"/>
    </xf>
    <xf numFmtId="2" fontId="13" fillId="0" borderId="0" xfId="0" applyNumberFormat="1" applyFont="1" applyProtection="1">
      <protection locked="0"/>
    </xf>
    <xf numFmtId="0" fontId="0" fillId="0" borderId="0" xfId="0" applyProtection="1">
      <protection locked="0"/>
    </xf>
    <xf numFmtId="0" fontId="12" fillId="0" borderId="0" xfId="0" applyFont="1" applyProtection="1">
      <protection locked="0"/>
    </xf>
    <xf numFmtId="0" fontId="9" fillId="0" borderId="1" xfId="0" applyFont="1" applyBorder="1" applyAlignment="1" applyProtection="1">
      <alignment horizontal="center" vertical="center" wrapText="1"/>
      <protection locked="0"/>
    </xf>
    <xf numFmtId="0" fontId="13" fillId="3" borderId="4" xfId="0" applyFont="1" applyFill="1" applyBorder="1" applyAlignment="1" applyProtection="1">
      <alignment horizontal="center"/>
      <protection locked="0"/>
    </xf>
    <xf numFmtId="0" fontId="13" fillId="0" borderId="4" xfId="0" applyFont="1" applyBorder="1" applyAlignment="1" applyProtection="1">
      <alignment horizontal="center"/>
      <protection locked="0"/>
    </xf>
    <xf numFmtId="0" fontId="13" fillId="3" borderId="7" xfId="0" applyFont="1" applyFill="1" applyBorder="1" applyAlignment="1" applyProtection="1">
      <alignment horizontal="center"/>
      <protection locked="0"/>
    </xf>
    <xf numFmtId="2" fontId="0" fillId="0" borderId="0" xfId="0" applyNumberFormat="1" applyProtection="1">
      <protection locked="0"/>
    </xf>
    <xf numFmtId="0" fontId="13" fillId="0" borderId="1" xfId="0" applyFont="1" applyBorder="1" applyAlignment="1" applyProtection="1">
      <alignment horizontal="center"/>
      <protection locked="0"/>
    </xf>
    <xf numFmtId="0" fontId="13" fillId="0" borderId="2" xfId="0" applyFont="1" applyBorder="1" applyProtection="1">
      <protection locked="0"/>
    </xf>
    <xf numFmtId="2" fontId="13" fillId="0" borderId="3" xfId="0" applyNumberFormat="1" applyFont="1" applyBorder="1" applyProtection="1">
      <protection locked="0"/>
    </xf>
    <xf numFmtId="0" fontId="13" fillId="0" borderId="0" xfId="0" applyFont="1" applyProtection="1">
      <protection locked="0"/>
    </xf>
    <xf numFmtId="0" fontId="13" fillId="0" borderId="0" xfId="0" applyFont="1" applyAlignment="1" applyProtection="1">
      <alignment horizontal="center"/>
      <protection locked="0"/>
    </xf>
    <xf numFmtId="0" fontId="16" fillId="0" borderId="0" xfId="0" applyFont="1" applyProtection="1">
      <protection locked="0"/>
    </xf>
    <xf numFmtId="0" fontId="13" fillId="0" borderId="0" xfId="0" applyFont="1" applyAlignment="1" applyProtection="1">
      <alignment horizontal="left"/>
      <protection locked="0"/>
    </xf>
    <xf numFmtId="0" fontId="13" fillId="0" borderId="0" xfId="0" applyFont="1" applyAlignment="1" applyProtection="1">
      <alignment horizontal="right"/>
      <protection locked="0"/>
    </xf>
    <xf numFmtId="0" fontId="12" fillId="0" borderId="0" xfId="0" applyFont="1"/>
    <xf numFmtId="2" fontId="13" fillId="0" borderId="0" xfId="0" applyNumberFormat="1" applyFont="1"/>
    <xf numFmtId="0" fontId="9"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3" fillId="0" borderId="4" xfId="0" applyFont="1" applyBorder="1" applyAlignment="1">
      <alignment horizontal="center"/>
    </xf>
    <xf numFmtId="0" fontId="16" fillId="0" borderId="4" xfId="0" applyFont="1" applyBorder="1" applyAlignment="1">
      <alignment horizontal="center"/>
    </xf>
    <xf numFmtId="0" fontId="13" fillId="0" borderId="7" xfId="0" applyFont="1" applyBorder="1"/>
    <xf numFmtId="0" fontId="13" fillId="0" borderId="7" xfId="0" applyFont="1" applyBorder="1" applyAlignment="1">
      <alignment horizontal="center"/>
    </xf>
    <xf numFmtId="0" fontId="16" fillId="0" borderId="7" xfId="0" applyFont="1" applyBorder="1" applyAlignment="1">
      <alignment horizontal="center"/>
    </xf>
    <xf numFmtId="0" fontId="13" fillId="0" borderId="10" xfId="0" applyFont="1" applyBorder="1" applyAlignment="1">
      <alignment horizontal="center"/>
    </xf>
    <xf numFmtId="0" fontId="16" fillId="0" borderId="10" xfId="0" applyFont="1" applyBorder="1" applyAlignment="1">
      <alignment horizontal="center"/>
    </xf>
    <xf numFmtId="0" fontId="13" fillId="0" borderId="10" xfId="0" applyFont="1" applyBorder="1"/>
    <xf numFmtId="0" fontId="13" fillId="0" borderId="1" xfId="0" applyFont="1" applyBorder="1" applyAlignment="1">
      <alignment horizontal="center"/>
    </xf>
    <xf numFmtId="0" fontId="16" fillId="0" borderId="1" xfId="0" applyFont="1" applyBorder="1" applyAlignment="1">
      <alignment horizontal="center"/>
    </xf>
    <xf numFmtId="0" fontId="13" fillId="0" borderId="1" xfId="0" applyFont="1" applyBorder="1"/>
    <xf numFmtId="0" fontId="13" fillId="0" borderId="5" xfId="0" applyFont="1" applyBorder="1"/>
    <xf numFmtId="2" fontId="13" fillId="0" borderId="6" xfId="0" applyNumberFormat="1" applyFont="1" applyBorder="1"/>
    <xf numFmtId="0" fontId="13" fillId="0" borderId="8" xfId="0" applyFont="1" applyBorder="1"/>
    <xf numFmtId="2" fontId="13" fillId="0" borderId="9" xfId="0" applyNumberFormat="1" applyFont="1" applyBorder="1"/>
    <xf numFmtId="0" fontId="13" fillId="0" borderId="11" xfId="0" applyFont="1" applyBorder="1"/>
    <xf numFmtId="2" fontId="13" fillId="0" borderId="12" xfId="0" applyNumberFormat="1" applyFont="1" applyBorder="1"/>
    <xf numFmtId="0" fontId="16" fillId="0" borderId="0" xfId="0" applyFont="1"/>
    <xf numFmtId="0" fontId="17" fillId="0" borderId="0" xfId="0" applyFont="1" applyAlignment="1">
      <alignment horizontal="center"/>
    </xf>
    <xf numFmtId="0" fontId="18" fillId="0" borderId="0" xfId="0" applyFont="1"/>
    <xf numFmtId="0" fontId="13" fillId="0" borderId="0" xfId="0" applyFont="1"/>
    <xf numFmtId="0" fontId="13" fillId="0" borderId="0" xfId="0" applyFont="1" applyAlignment="1">
      <alignment horizontal="center"/>
    </xf>
    <xf numFmtId="0" fontId="19" fillId="0" borderId="0" xfId="0" applyFont="1" applyAlignment="1">
      <alignment horizontal="center"/>
    </xf>
    <xf numFmtId="0" fontId="19" fillId="0" borderId="14" xfId="0" applyFont="1" applyBorder="1"/>
    <xf numFmtId="2" fontId="19" fillId="0" borderId="14" xfId="0" applyNumberFormat="1" applyFont="1" applyBorder="1"/>
    <xf numFmtId="0" fontId="16" fillId="7" borderId="13" xfId="0" applyFont="1" applyFill="1" applyBorder="1" applyProtection="1">
      <protection locked="0"/>
    </xf>
    <xf numFmtId="14" fontId="13" fillId="7" borderId="13" xfId="0" applyNumberFormat="1" applyFont="1" applyFill="1" applyBorder="1" applyProtection="1">
      <protection locked="0"/>
    </xf>
    <xf numFmtId="0" fontId="13" fillId="0" borderId="0" xfId="0" applyFont="1" applyAlignment="1">
      <alignment horizontal="right"/>
    </xf>
    <xf numFmtId="0" fontId="39" fillId="0" borderId="0" xfId="0" applyFont="1"/>
    <xf numFmtId="0" fontId="13" fillId="0" borderId="7" xfId="0" applyFont="1" applyBorder="1" applyAlignment="1" applyProtection="1">
      <alignment horizontal="center"/>
      <protection locked="0"/>
    </xf>
    <xf numFmtId="0" fontId="13" fillId="0" borderId="10" xfId="0" applyFont="1" applyBorder="1" applyAlignment="1" applyProtection="1">
      <alignment horizontal="center"/>
      <protection locked="0"/>
    </xf>
    <xf numFmtId="0" fontId="40" fillId="0" borderId="0" xfId="0" applyFont="1" applyAlignment="1">
      <alignment vertical="center"/>
    </xf>
    <xf numFmtId="0" fontId="14" fillId="0" borderId="0" xfId="1" applyProtection="1"/>
    <xf numFmtId="164" fontId="0" fillId="3" borderId="0" xfId="0" applyNumberFormat="1" applyFill="1" applyAlignment="1" applyProtection="1">
      <alignment horizontal="left"/>
      <protection locked="0"/>
    </xf>
    <xf numFmtId="0" fontId="0" fillId="3" borderId="0" xfId="0" applyFill="1" applyProtection="1">
      <protection locked="0"/>
    </xf>
    <xf numFmtId="0" fontId="37" fillId="3" borderId="0" xfId="1" applyFont="1" applyFill="1" applyProtection="1">
      <protection locked="0"/>
    </xf>
    <xf numFmtId="0" fontId="42" fillId="2" borderId="0" xfId="0" applyFont="1" applyFill="1"/>
    <xf numFmtId="0" fontId="37" fillId="2" borderId="0" xfId="0" applyFont="1" applyFill="1"/>
    <xf numFmtId="0" fontId="42" fillId="2" borderId="0" xfId="0" applyFont="1" applyFill="1" applyAlignment="1">
      <alignment horizontal="left"/>
    </xf>
    <xf numFmtId="2" fontId="37" fillId="2" borderId="0" xfId="0" applyNumberFormat="1" applyFont="1" applyFill="1" applyAlignment="1">
      <alignment horizontal="right" vertical="center"/>
    </xf>
    <xf numFmtId="0" fontId="37" fillId="0" borderId="0" xfId="0" applyFont="1"/>
    <xf numFmtId="0" fontId="43" fillId="2" borderId="0" xfId="0" applyFont="1" applyFill="1"/>
    <xf numFmtId="2" fontId="37" fillId="2" borderId="0" xfId="0" applyNumberFormat="1" applyFont="1" applyFill="1"/>
    <xf numFmtId="2" fontId="37" fillId="2" borderId="0" xfId="0" applyNumberFormat="1" applyFont="1" applyFill="1" applyProtection="1">
      <protection locked="0" hidden="1"/>
    </xf>
    <xf numFmtId="49" fontId="23" fillId="2" borderId="0" xfId="0" applyNumberFormat="1" applyFont="1" applyFill="1" applyAlignment="1" applyProtection="1">
      <alignment horizontal="left"/>
      <protection hidden="1"/>
    </xf>
    <xf numFmtId="0" fontId="23" fillId="2" borderId="0" xfId="0" applyFont="1" applyFill="1" applyAlignment="1">
      <alignment horizontal="center"/>
    </xf>
    <xf numFmtId="0" fontId="23" fillId="2" borderId="0" xfId="0" applyFont="1" applyFill="1" applyAlignment="1" applyProtection="1">
      <alignment horizontal="left" vertical="center"/>
      <protection hidden="1"/>
    </xf>
    <xf numFmtId="0" fontId="25" fillId="2" borderId="0" xfId="0" applyFont="1" applyFill="1" applyAlignment="1" applyProtection="1">
      <alignment horizontal="left" vertical="center"/>
      <protection hidden="1"/>
    </xf>
    <xf numFmtId="0" fontId="1" fillId="0" borderId="0" xfId="0" applyFont="1" applyProtection="1">
      <protection hidden="1"/>
    </xf>
    <xf numFmtId="14" fontId="25" fillId="0" borderId="0" xfId="0" applyNumberFormat="1" applyFont="1" applyAlignment="1" applyProtection="1">
      <alignment horizontal="left" vertical="center"/>
      <protection hidden="1"/>
    </xf>
    <xf numFmtId="0" fontId="0" fillId="2" borderId="0" xfId="0" applyFill="1" applyAlignment="1" applyProtection="1">
      <alignment horizontal="center" vertical="center" wrapText="1"/>
      <protection hidden="1"/>
    </xf>
    <xf numFmtId="0" fontId="22" fillId="0" borderId="0" xfId="0" applyFont="1" applyAlignment="1">
      <alignment horizontal="left" wrapText="1"/>
    </xf>
    <xf numFmtId="49" fontId="0" fillId="0" borderId="0" xfId="0" applyNumberFormat="1" applyAlignment="1" applyProtection="1">
      <alignment vertical="top" wrapText="1"/>
      <protection hidden="1"/>
    </xf>
    <xf numFmtId="0" fontId="0" fillId="0" borderId="0" xfId="0" applyAlignment="1">
      <alignment horizontal="left" wrapText="1"/>
    </xf>
    <xf numFmtId="49" fontId="0" fillId="0" borderId="0" xfId="0" applyNumberFormat="1" applyAlignment="1" applyProtection="1">
      <alignment horizontal="left" vertical="top" wrapText="1"/>
      <protection hidden="1"/>
    </xf>
    <xf numFmtId="0" fontId="1" fillId="0" borderId="13" xfId="0" applyFont="1" applyBorder="1"/>
    <xf numFmtId="49" fontId="23" fillId="4" borderId="34" xfId="0" applyNumberFormat="1" applyFont="1" applyFill="1" applyBorder="1" applyAlignment="1" applyProtection="1">
      <alignment horizontal="left" vertical="center"/>
      <protection locked="0" hidden="1"/>
    </xf>
    <xf numFmtId="49" fontId="23" fillId="4" borderId="34" xfId="0" quotePrefix="1" applyNumberFormat="1" applyFont="1" applyFill="1" applyBorder="1" applyAlignment="1" applyProtection="1">
      <alignment horizontal="center" vertical="center"/>
      <protection locked="0" hidden="1"/>
    </xf>
    <xf numFmtId="0" fontId="26" fillId="2" borderId="0" xfId="0" applyFont="1" applyFill="1" applyAlignment="1">
      <alignment vertical="top"/>
    </xf>
    <xf numFmtId="0" fontId="1" fillId="0" borderId="0" xfId="0" applyFont="1" applyAlignment="1">
      <alignment vertical="top"/>
    </xf>
    <xf numFmtId="0" fontId="26" fillId="2" borderId="0" xfId="0" applyFont="1" applyFill="1" applyAlignment="1">
      <alignment horizontal="center"/>
    </xf>
    <xf numFmtId="2" fontId="41" fillId="8" borderId="0" xfId="0" applyNumberFormat="1" applyFont="1" applyFill="1" applyAlignment="1">
      <alignment horizontal="right" vertical="top" wrapText="1"/>
    </xf>
    <xf numFmtId="2" fontId="25" fillId="2" borderId="0" xfId="0" applyNumberFormat="1" applyFont="1" applyFill="1" applyAlignment="1">
      <alignment horizontal="right"/>
    </xf>
    <xf numFmtId="0" fontId="40" fillId="2" borderId="20" xfId="0" applyFont="1" applyFill="1" applyBorder="1"/>
    <xf numFmtId="0" fontId="40" fillId="2" borderId="21" xfId="0" applyFont="1" applyFill="1" applyBorder="1"/>
    <xf numFmtId="2" fontId="40" fillId="2" borderId="21" xfId="0" applyNumberFormat="1" applyFont="1" applyFill="1" applyBorder="1"/>
    <xf numFmtId="2" fontId="40" fillId="2" borderId="22" xfId="0" applyNumberFormat="1" applyFont="1" applyFill="1" applyBorder="1"/>
    <xf numFmtId="0" fontId="40" fillId="2" borderId="25" xfId="0" applyFont="1" applyFill="1" applyBorder="1" applyAlignment="1">
      <alignment horizontal="left"/>
    </xf>
    <xf numFmtId="0" fontId="40" fillId="2" borderId="13" xfId="0" applyFont="1" applyFill="1" applyBorder="1"/>
    <xf numFmtId="2" fontId="40" fillId="2" borderId="13" xfId="0" applyNumberFormat="1" applyFont="1" applyFill="1" applyBorder="1"/>
    <xf numFmtId="2" fontId="40" fillId="2" borderId="26" xfId="0" applyNumberFormat="1" applyFont="1" applyFill="1" applyBorder="1"/>
    <xf numFmtId="0" fontId="2" fillId="2" borderId="0" xfId="0" applyFont="1" applyFill="1" applyAlignment="1">
      <alignment vertical="top"/>
    </xf>
    <xf numFmtId="0" fontId="48" fillId="2" borderId="0" xfId="0" applyFont="1" applyFill="1"/>
    <xf numFmtId="0" fontId="13" fillId="7" borderId="25" xfId="0" applyFont="1" applyFill="1" applyBorder="1" applyAlignment="1">
      <alignment horizontal="left" vertical="center"/>
    </xf>
    <xf numFmtId="0" fontId="13" fillId="7" borderId="13" xfId="0" applyFont="1" applyFill="1" applyBorder="1" applyAlignment="1">
      <alignment horizontal="left" vertical="center"/>
    </xf>
    <xf numFmtId="0" fontId="13" fillId="7" borderId="26" xfId="0" applyFont="1" applyFill="1" applyBorder="1" applyAlignment="1">
      <alignment horizontal="left" vertical="center"/>
    </xf>
    <xf numFmtId="0" fontId="23" fillId="4" borderId="20" xfId="0" applyFont="1" applyFill="1" applyBorder="1" applyAlignment="1" applyProtection="1">
      <alignment horizontal="left" vertical="center"/>
      <protection locked="0"/>
    </xf>
    <xf numFmtId="0" fontId="23" fillId="4" borderId="21" xfId="0" applyFont="1" applyFill="1" applyBorder="1" applyAlignment="1" applyProtection="1">
      <alignment horizontal="left" vertical="center"/>
      <protection locked="0"/>
    </xf>
    <xf numFmtId="0" fontId="23" fillId="4" borderId="22" xfId="0" applyFont="1" applyFill="1" applyBorder="1" applyAlignment="1" applyProtection="1">
      <alignment horizontal="left" vertical="center"/>
      <protection locked="0"/>
    </xf>
    <xf numFmtId="0" fontId="25" fillId="2" borderId="0" xfId="0" applyFont="1" applyFill="1" applyAlignment="1">
      <alignment horizontal="left" vertical="center"/>
    </xf>
    <xf numFmtId="0" fontId="23" fillId="4" borderId="23" xfId="0" applyFont="1" applyFill="1" applyBorder="1" applyAlignment="1" applyProtection="1">
      <alignment horizontal="left" vertical="center"/>
      <protection locked="0"/>
    </xf>
    <xf numFmtId="0" fontId="23" fillId="4" borderId="0" xfId="0" applyFont="1" applyFill="1" applyAlignment="1" applyProtection="1">
      <alignment horizontal="left" vertical="center"/>
      <protection locked="0"/>
    </xf>
    <xf numFmtId="0" fontId="23" fillId="4" borderId="24" xfId="0" applyFont="1" applyFill="1" applyBorder="1" applyAlignment="1" applyProtection="1">
      <alignment horizontal="left" vertical="center"/>
      <protection locked="0"/>
    </xf>
    <xf numFmtId="49" fontId="23" fillId="2" borderId="0" xfId="0" quotePrefix="1" applyNumberFormat="1" applyFont="1" applyFill="1" applyAlignment="1" applyProtection="1">
      <alignment horizontal="center"/>
      <protection hidden="1"/>
    </xf>
    <xf numFmtId="0" fontId="25" fillId="2" borderId="0" xfId="0" applyFont="1" applyFill="1" applyAlignment="1">
      <alignment horizontal="center" vertical="top" wrapText="1"/>
    </xf>
    <xf numFmtId="0" fontId="25" fillId="2" borderId="0" xfId="0" applyFont="1" applyFill="1" applyAlignment="1">
      <alignment horizontal="left" vertical="center" wrapText="1"/>
    </xf>
    <xf numFmtId="0" fontId="25" fillId="2" borderId="0" xfId="0" applyFont="1" applyFill="1" applyAlignment="1">
      <alignment horizontal="left"/>
    </xf>
    <xf numFmtId="49" fontId="23" fillId="4" borderId="27" xfId="0" applyNumberFormat="1" applyFont="1" applyFill="1" applyBorder="1" applyAlignment="1" applyProtection="1">
      <alignment horizontal="left" vertical="center"/>
      <protection locked="0"/>
    </xf>
    <xf numFmtId="49" fontId="23" fillId="4" borderId="17" xfId="0" applyNumberFormat="1" applyFont="1" applyFill="1" applyBorder="1" applyAlignment="1" applyProtection="1">
      <alignment horizontal="left" vertical="center"/>
      <protection locked="0"/>
    </xf>
    <xf numFmtId="49" fontId="23" fillId="4" borderId="28" xfId="0" applyNumberFormat="1" applyFont="1" applyFill="1" applyBorder="1" applyAlignment="1" applyProtection="1">
      <alignment horizontal="left" vertical="center"/>
      <protection locked="0"/>
    </xf>
    <xf numFmtId="0" fontId="23" fillId="4" borderId="29" xfId="0" applyFont="1" applyFill="1" applyBorder="1" applyAlignment="1" applyProtection="1">
      <alignment horizontal="left" vertical="center"/>
      <protection locked="0"/>
    </xf>
    <xf numFmtId="0" fontId="23" fillId="4" borderId="15" xfId="0" applyFont="1" applyFill="1" applyBorder="1" applyAlignment="1" applyProtection="1">
      <alignment horizontal="left" vertical="center"/>
      <protection locked="0"/>
    </xf>
    <xf numFmtId="0" fontId="23" fillId="4" borderId="30" xfId="0" applyFont="1" applyFill="1" applyBorder="1" applyAlignment="1" applyProtection="1">
      <alignment horizontal="left" vertical="center"/>
      <protection locked="0"/>
    </xf>
    <xf numFmtId="0" fontId="23" fillId="4" borderId="27" xfId="0" applyFont="1" applyFill="1" applyBorder="1" applyAlignment="1" applyProtection="1">
      <alignment horizontal="left" vertical="center"/>
      <protection locked="0"/>
    </xf>
    <xf numFmtId="0" fontId="23" fillId="4" borderId="17" xfId="0" applyFont="1" applyFill="1" applyBorder="1" applyAlignment="1" applyProtection="1">
      <alignment horizontal="left" vertical="center"/>
      <protection locked="0"/>
    </xf>
    <xf numFmtId="0" fontId="23" fillId="4" borderId="28" xfId="0" applyFont="1" applyFill="1" applyBorder="1" applyAlignment="1" applyProtection="1">
      <alignment horizontal="left" vertical="center"/>
      <protection locked="0"/>
    </xf>
    <xf numFmtId="0" fontId="13" fillId="2" borderId="13" xfId="0" applyFont="1" applyFill="1" applyBorder="1" applyAlignment="1">
      <alignment horizontal="center" vertical="top" wrapText="1"/>
    </xf>
    <xf numFmtId="49" fontId="23" fillId="4" borderId="31" xfId="0" applyNumberFormat="1" applyFont="1" applyFill="1" applyBorder="1" applyAlignment="1" applyProtection="1">
      <alignment horizontal="left" vertical="center"/>
      <protection locked="0"/>
    </xf>
    <xf numFmtId="49" fontId="23" fillId="4" borderId="32" xfId="0" applyNumberFormat="1" applyFont="1" applyFill="1" applyBorder="1" applyAlignment="1" applyProtection="1">
      <alignment horizontal="left" vertical="center"/>
      <protection locked="0"/>
    </xf>
    <xf numFmtId="49" fontId="23" fillId="4" borderId="33" xfId="0" applyNumberFormat="1" applyFont="1" applyFill="1" applyBorder="1" applyAlignment="1" applyProtection="1">
      <alignment horizontal="left" vertical="center"/>
      <protection locked="0"/>
    </xf>
    <xf numFmtId="0" fontId="24" fillId="2" borderId="0" xfId="0" applyFont="1" applyFill="1" applyAlignment="1" applyProtection="1">
      <alignment horizontal="center" vertical="center" wrapText="1"/>
      <protection hidden="1"/>
    </xf>
    <xf numFmtId="0" fontId="0" fillId="0" borderId="0" xfId="0" applyAlignment="1">
      <alignment horizontal="center" vertical="center" wrapText="1"/>
    </xf>
    <xf numFmtId="49" fontId="23" fillId="4" borderId="34" xfId="0" quotePrefix="1" applyNumberFormat="1" applyFont="1" applyFill="1" applyBorder="1" applyAlignment="1" applyProtection="1">
      <alignment horizontal="center" vertical="center"/>
      <protection locked="0" hidden="1"/>
    </xf>
    <xf numFmtId="49" fontId="23" fillId="4" borderId="35" xfId="0" applyNumberFormat="1" applyFont="1" applyFill="1" applyBorder="1" applyAlignment="1" applyProtection="1">
      <alignment horizontal="center" vertical="center"/>
      <protection locked="0" hidden="1"/>
    </xf>
    <xf numFmtId="0" fontId="25" fillId="2" borderId="0" xfId="0" applyFont="1" applyFill="1" applyAlignment="1">
      <alignment horizontal="left" wrapText="1"/>
    </xf>
    <xf numFmtId="0" fontId="23" fillId="2" borderId="0" xfId="0" applyFont="1" applyFill="1"/>
    <xf numFmtId="0" fontId="27" fillId="2" borderId="0" xfId="0" applyFont="1" applyFill="1" applyAlignment="1">
      <alignment horizontal="left"/>
    </xf>
    <xf numFmtId="0" fontId="23" fillId="4" borderId="31" xfId="0" applyFont="1" applyFill="1" applyBorder="1" applyAlignment="1" applyProtection="1">
      <alignment horizontal="left" vertical="center"/>
      <protection locked="0"/>
    </xf>
    <xf numFmtId="0" fontId="23" fillId="4" borderId="32" xfId="0" applyFont="1" applyFill="1" applyBorder="1" applyAlignment="1" applyProtection="1">
      <alignment horizontal="left" vertical="center"/>
      <protection locked="0"/>
    </xf>
    <xf numFmtId="0" fontId="23" fillId="4" borderId="33" xfId="0" applyFont="1" applyFill="1" applyBorder="1" applyAlignment="1" applyProtection="1">
      <alignment horizontal="left" vertical="center"/>
      <protection locked="0"/>
    </xf>
    <xf numFmtId="0" fontId="29" fillId="8" borderId="0" xfId="0" applyFont="1" applyFill="1" applyAlignment="1">
      <alignment horizontal="left" vertical="center"/>
    </xf>
    <xf numFmtId="0" fontId="25" fillId="8" borderId="0" xfId="0" applyFont="1" applyFill="1" applyAlignment="1">
      <alignment horizontal="left" vertical="center"/>
    </xf>
    <xf numFmtId="0" fontId="46" fillId="8" borderId="0" xfId="0" applyFont="1" applyFill="1" applyAlignment="1">
      <alignment horizontal="left" vertical="top"/>
    </xf>
    <xf numFmtId="0" fontId="47" fillId="8" borderId="0" xfId="0" applyFont="1" applyFill="1" applyAlignment="1">
      <alignment horizontal="left" vertical="top"/>
    </xf>
    <xf numFmtId="0" fontId="23" fillId="2" borderId="0" xfId="0" applyFont="1" applyFill="1" applyAlignment="1" applyProtection="1">
      <alignment horizontal="center"/>
      <protection hidden="1"/>
    </xf>
    <xf numFmtId="49" fontId="0" fillId="4" borderId="20" xfId="0" applyNumberFormat="1" applyFill="1" applyBorder="1" applyAlignment="1" applyProtection="1">
      <alignment horizontal="left" vertical="top" wrapText="1"/>
      <protection hidden="1"/>
    </xf>
    <xf numFmtId="49" fontId="0" fillId="4" borderId="21" xfId="0" applyNumberFormat="1" applyFill="1" applyBorder="1" applyAlignment="1" applyProtection="1">
      <alignment horizontal="left" vertical="top" wrapText="1"/>
      <protection hidden="1"/>
    </xf>
    <xf numFmtId="49" fontId="0" fillId="4" borderId="22" xfId="0" applyNumberFormat="1" applyFill="1" applyBorder="1" applyAlignment="1" applyProtection="1">
      <alignment horizontal="left" vertical="top" wrapText="1"/>
      <protection hidden="1"/>
    </xf>
    <xf numFmtId="49" fontId="0" fillId="4" borderId="23" xfId="0" applyNumberFormat="1" applyFill="1" applyBorder="1" applyAlignment="1" applyProtection="1">
      <alignment horizontal="left" vertical="top" wrapText="1"/>
      <protection hidden="1"/>
    </xf>
    <xf numFmtId="49" fontId="0" fillId="4" borderId="0" xfId="0" applyNumberFormat="1" applyFill="1" applyAlignment="1" applyProtection="1">
      <alignment horizontal="left" vertical="top" wrapText="1"/>
      <protection hidden="1"/>
    </xf>
    <xf numFmtId="49" fontId="0" fillId="4" borderId="24" xfId="0" applyNumberFormat="1" applyFill="1" applyBorder="1" applyAlignment="1" applyProtection="1">
      <alignment horizontal="left" vertical="top" wrapText="1"/>
      <protection hidden="1"/>
    </xf>
    <xf numFmtId="49" fontId="0" fillId="4" borderId="25" xfId="0" applyNumberFormat="1" applyFill="1" applyBorder="1" applyAlignment="1" applyProtection="1">
      <alignment horizontal="left" vertical="top" wrapText="1"/>
      <protection hidden="1"/>
    </xf>
    <xf numFmtId="49" fontId="0" fillId="4" borderId="13" xfId="0" applyNumberFormat="1" applyFill="1" applyBorder="1" applyAlignment="1" applyProtection="1">
      <alignment horizontal="left" vertical="top" wrapText="1"/>
      <protection hidden="1"/>
    </xf>
    <xf numFmtId="49" fontId="0" fillId="4" borderId="26" xfId="0" applyNumberFormat="1" applyFill="1" applyBorder="1" applyAlignment="1" applyProtection="1">
      <alignment horizontal="left" vertical="top" wrapText="1"/>
      <protection hidden="1"/>
    </xf>
    <xf numFmtId="0" fontId="0" fillId="2" borderId="0" xfId="0" applyFill="1" applyAlignment="1">
      <alignment horizontal="left" wrapText="1"/>
    </xf>
    <xf numFmtId="0" fontId="22" fillId="0" borderId="0" xfId="0" applyFont="1" applyAlignment="1">
      <alignment horizontal="left" wrapText="1"/>
    </xf>
    <xf numFmtId="0" fontId="32" fillId="2" borderId="0" xfId="0" applyFont="1" applyFill="1" applyAlignment="1">
      <alignment horizontal="center" wrapText="1"/>
    </xf>
    <xf numFmtId="0" fontId="5" fillId="2" borderId="0" xfId="0" applyFont="1" applyFill="1" applyAlignment="1">
      <alignment horizontal="left" wrapText="1"/>
    </xf>
    <xf numFmtId="0" fontId="13" fillId="7" borderId="36" xfId="0" applyFont="1" applyFill="1" applyBorder="1" applyAlignment="1">
      <alignment horizontal="left" vertical="center"/>
    </xf>
    <xf numFmtId="0" fontId="13" fillId="7" borderId="37" xfId="0" applyFont="1" applyFill="1" applyBorder="1" applyAlignment="1">
      <alignment horizontal="left" vertical="center"/>
    </xf>
    <xf numFmtId="0" fontId="4" fillId="2" borderId="0" xfId="0" applyFont="1" applyFill="1" applyAlignment="1" applyProtection="1">
      <alignment horizontal="center" vertical="center" wrapText="1"/>
      <protection hidden="1"/>
    </xf>
    <xf numFmtId="0" fontId="13" fillId="7" borderId="23" xfId="0" applyFont="1" applyFill="1" applyBorder="1" applyAlignment="1">
      <alignment horizontal="left" vertical="center"/>
    </xf>
    <xf numFmtId="0" fontId="13" fillId="7" borderId="0" xfId="0" applyFont="1" applyFill="1" applyAlignment="1">
      <alignment horizontal="left" vertical="center"/>
    </xf>
    <xf numFmtId="0" fontId="13" fillId="7" borderId="24" xfId="0" applyFont="1" applyFill="1" applyBorder="1" applyAlignment="1">
      <alignment horizontal="left" vertical="center"/>
    </xf>
    <xf numFmtId="0" fontId="2" fillId="2" borderId="0" xfId="0" applyFont="1" applyFill="1" applyAlignment="1">
      <alignment horizontal="left"/>
    </xf>
    <xf numFmtId="0" fontId="9" fillId="0" borderId="2" xfId="0" applyFont="1" applyBorder="1" applyAlignment="1">
      <alignment horizontal="center" vertical="center" wrapText="1"/>
    </xf>
    <xf numFmtId="0" fontId="0" fillId="0" borderId="3" xfId="0" applyBorder="1" applyAlignment="1">
      <alignment horizontal="center" vertical="center" wrapText="1"/>
    </xf>
    <xf numFmtId="0" fontId="38" fillId="0" borderId="0" xfId="0" applyFont="1"/>
    <xf numFmtId="0" fontId="13" fillId="3" borderId="0" xfId="0" applyFont="1" applyFill="1" applyAlignment="1" applyProtection="1">
      <alignment vertical="top"/>
      <protection locked="0"/>
    </xf>
    <xf numFmtId="0" fontId="0" fillId="3" borderId="0" xfId="0" applyFill="1" applyAlignment="1">
      <alignment vertical="top"/>
    </xf>
    <xf numFmtId="0" fontId="25" fillId="4" borderId="15" xfId="0" applyFont="1" applyFill="1" applyBorder="1" applyAlignment="1" applyProtection="1">
      <alignment horizontal="left"/>
      <protection locked="0" hidden="1"/>
    </xf>
    <xf numFmtId="0" fontId="37" fillId="4" borderId="15" xfId="0" applyFont="1" applyFill="1" applyBorder="1" applyAlignment="1" applyProtection="1">
      <alignment horizontal="left" vertical="center"/>
      <protection locked="0" hidden="1"/>
    </xf>
    <xf numFmtId="0" fontId="25" fillId="4" borderId="17" xfId="0" applyFont="1" applyFill="1" applyBorder="1" applyAlignment="1" applyProtection="1">
      <alignment horizontal="left" vertical="center"/>
      <protection locked="0" hidden="1"/>
    </xf>
    <xf numFmtId="0" fontId="32" fillId="2" borderId="21" xfId="0" applyFont="1" applyFill="1" applyBorder="1" applyAlignment="1">
      <alignment horizontal="center" wrapText="1"/>
    </xf>
    <xf numFmtId="0" fontId="23" fillId="2" borderId="0" xfId="0" applyFont="1" applyFill="1" applyAlignment="1" applyProtection="1">
      <alignment horizontal="center" vertical="center"/>
      <protection hidden="1"/>
    </xf>
    <xf numFmtId="0" fontId="23" fillId="2" borderId="0" xfId="0" applyFont="1" applyFill="1" applyAlignment="1">
      <alignment horizontal="left" vertical="center"/>
    </xf>
    <xf numFmtId="0" fontId="27" fillId="2" borderId="0" xfId="0" applyFont="1" applyFill="1" applyAlignment="1">
      <alignment horizontal="left" wrapText="1"/>
    </xf>
    <xf numFmtId="0" fontId="29" fillId="2" borderId="0" xfId="0" applyFont="1" applyFill="1" applyAlignment="1">
      <alignment horizontal="left"/>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Tarife!$E$5" lockText="1" noThreeD="1"/>
</file>

<file path=xl/ctrlProps/ctrlProp2.xml><?xml version="1.0" encoding="utf-8"?>
<formControlPr xmlns="http://schemas.microsoft.com/office/spreadsheetml/2009/9/main" objectType="CheckBox" fmlaLink="Tarife!$E$2"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6</xdr:row>
          <xdr:rowOff>38100</xdr:rowOff>
        </xdr:from>
        <xdr:to>
          <xdr:col>0</xdr:col>
          <xdr:colOff>219075</xdr:colOff>
          <xdr:row>6</xdr:row>
          <xdr:rowOff>200025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371475</xdr:colOff>
          <xdr:row>2</xdr:row>
          <xdr:rowOff>28575</xdr:rowOff>
        </xdr:from>
        <xdr:to>
          <xdr:col>2</xdr:col>
          <xdr:colOff>714375</xdr:colOff>
          <xdr:row>4</xdr:row>
          <xdr:rowOff>85725</xdr:rowOff>
        </xdr:to>
        <xdr:sp macro="" textlink="">
          <xdr:nvSpPr>
            <xdr:cNvPr id="1053" name="Check Box 24"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Ortsansässie Vereine oder Organisationen</a:t>
              </a:r>
            </a:p>
          </xdr:txBody>
        </xdr:sp>
        <xdr:clientData/>
      </xdr:twoCellAnchor>
    </mc:Choice>
    <mc:Fallback/>
  </mc:AlternateContent>
  <xdr:twoCellAnchor editAs="oneCell">
    <xdr:from>
      <xdr:col>0</xdr:col>
      <xdr:colOff>152400</xdr:colOff>
      <xdr:row>0</xdr:row>
      <xdr:rowOff>63500</xdr:rowOff>
    </xdr:from>
    <xdr:to>
      <xdr:col>2</xdr:col>
      <xdr:colOff>1004250</xdr:colOff>
      <xdr:row>0</xdr:row>
      <xdr:rowOff>1233019</xdr:rowOff>
    </xdr:to>
    <xdr:pic>
      <xdr:nvPicPr>
        <xdr:cNvPr id="3" name="Picture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52400" y="63500"/>
          <a:ext cx="1633835" cy="11695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32</xdr:row>
          <xdr:rowOff>9525</xdr:rowOff>
        </xdr:from>
        <xdr:to>
          <xdr:col>1</xdr:col>
          <xdr:colOff>38100</xdr:colOff>
          <xdr:row>34</xdr:row>
          <xdr:rowOff>9525</xdr:rowOff>
        </xdr:to>
        <xdr:sp macro="" textlink="">
          <xdr:nvSpPr>
            <xdr:cNvPr id="2055" name="Check Box 2"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2</xdr:col>
      <xdr:colOff>37171</xdr:colOff>
      <xdr:row>33</xdr:row>
      <xdr:rowOff>83634</xdr:rowOff>
    </xdr:from>
    <xdr:ext cx="184731" cy="254557"/>
    <xdr:sp macro="" textlink="">
      <xdr:nvSpPr>
        <xdr:cNvPr id="11" name="Textfeld 10">
          <a:extLst>
            <a:ext uri="{FF2B5EF4-FFF2-40B4-BE49-F238E27FC236}">
              <a16:creationId xmlns:a16="http://schemas.microsoft.com/office/drawing/2014/main" id="{00000000-0008-0000-0100-00000B000000}"/>
            </a:ext>
          </a:extLst>
        </xdr:cNvPr>
        <xdr:cNvSpPr txBox="1"/>
      </xdr:nvSpPr>
      <xdr:spPr>
        <a:xfrm>
          <a:off x="1103971" y="9951534"/>
          <a:ext cx="184731"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twoCellAnchor editAs="oneCell">
    <xdr:from>
      <xdr:col>0</xdr:col>
      <xdr:colOff>231388</xdr:colOff>
      <xdr:row>0</xdr:row>
      <xdr:rowOff>9525</xdr:rowOff>
    </xdr:from>
    <xdr:to>
      <xdr:col>2</xdr:col>
      <xdr:colOff>495301</xdr:colOff>
      <xdr:row>1</xdr:row>
      <xdr:rowOff>23344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31388" y="9525"/>
          <a:ext cx="1578363" cy="125206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47625</xdr:colOff>
          <xdr:row>33</xdr:row>
          <xdr:rowOff>161925</xdr:rowOff>
        </xdr:from>
        <xdr:to>
          <xdr:col>1</xdr:col>
          <xdr:colOff>38100</xdr:colOff>
          <xdr:row>35</xdr:row>
          <xdr:rowOff>66675</xdr:rowOff>
        </xdr:to>
        <xdr:sp macro="" textlink="">
          <xdr:nvSpPr>
            <xdr:cNvPr id="2058" name="Check Box 2"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600075</xdr:colOff>
          <xdr:row>32</xdr:row>
          <xdr:rowOff>9525</xdr:rowOff>
        </xdr:from>
        <xdr:to>
          <xdr:col>3</xdr:col>
          <xdr:colOff>200025</xdr:colOff>
          <xdr:row>34</xdr:row>
          <xdr:rowOff>9525</xdr:rowOff>
        </xdr:to>
        <xdr:sp macro="" textlink="">
          <xdr:nvSpPr>
            <xdr:cNvPr id="2059" name="Check Box 2"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8</xdr:col>
      <xdr:colOff>25400</xdr:colOff>
      <xdr:row>0</xdr:row>
      <xdr:rowOff>76200</xdr:rowOff>
    </xdr:from>
    <xdr:to>
      <xdr:col>10</xdr:col>
      <xdr:colOff>444500</xdr:colOff>
      <xdr:row>4</xdr:row>
      <xdr:rowOff>228600</xdr:rowOff>
    </xdr:to>
    <xdr:pic>
      <xdr:nvPicPr>
        <xdr:cNvPr id="2" name="Grafik 1" descr="Kaisten_Gemeindelogo_schwarz">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46141" b="32599"/>
        <a:stretch>
          <a:fillRect/>
        </a:stretch>
      </xdr:blipFill>
      <xdr:spPr bwMode="auto">
        <a:xfrm>
          <a:off x="5943600" y="76200"/>
          <a:ext cx="1168400" cy="86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2423160</xdr:colOff>
      <xdr:row>42</xdr:row>
      <xdr:rowOff>85725</xdr:rowOff>
    </xdr:from>
    <xdr:to>
      <xdr:col>4</xdr:col>
      <xdr:colOff>2554512</xdr:colOff>
      <xdr:row>42</xdr:row>
      <xdr:rowOff>177402</xdr:rowOff>
    </xdr:to>
    <xdr:sp macro="" textlink="">
      <xdr:nvSpPr>
        <xdr:cNvPr id="3" name="Pfeil nach rechts 2">
          <a:extLst>
            <a:ext uri="{FF2B5EF4-FFF2-40B4-BE49-F238E27FC236}">
              <a16:creationId xmlns:a16="http://schemas.microsoft.com/office/drawing/2014/main" id="{00000000-0008-0000-0200-000003000000}"/>
            </a:ext>
          </a:extLst>
        </xdr:cNvPr>
        <xdr:cNvSpPr/>
      </xdr:nvSpPr>
      <xdr:spPr>
        <a:xfrm>
          <a:off x="4328160" y="6715125"/>
          <a:ext cx="131352" cy="91677"/>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de-DE"/>
        </a:p>
      </xdr:txBody>
    </xdr:sp>
    <xdr:clientData/>
  </xdr:twoCellAnchor>
  <xdr:twoCellAnchor>
    <xdr:from>
      <xdr:col>4</xdr:col>
      <xdr:colOff>2423160</xdr:colOff>
      <xdr:row>41</xdr:row>
      <xdr:rowOff>76200</xdr:rowOff>
    </xdr:from>
    <xdr:to>
      <xdr:col>4</xdr:col>
      <xdr:colOff>2554512</xdr:colOff>
      <xdr:row>41</xdr:row>
      <xdr:rowOff>161924</xdr:rowOff>
    </xdr:to>
    <xdr:sp macro="" textlink="">
      <xdr:nvSpPr>
        <xdr:cNvPr id="4" name="Pfeil nach rechts 3">
          <a:extLst>
            <a:ext uri="{FF2B5EF4-FFF2-40B4-BE49-F238E27FC236}">
              <a16:creationId xmlns:a16="http://schemas.microsoft.com/office/drawing/2014/main" id="{00000000-0008-0000-0200-000004000000}"/>
            </a:ext>
          </a:extLst>
        </xdr:cNvPr>
        <xdr:cNvSpPr/>
      </xdr:nvSpPr>
      <xdr:spPr>
        <a:xfrm>
          <a:off x="4353560" y="6540500"/>
          <a:ext cx="131352" cy="85724"/>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de-DE"/>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200025</xdr:rowOff>
    </xdr:from>
    <xdr:to>
      <xdr:col>2</xdr:col>
      <xdr:colOff>263526</xdr:colOff>
      <xdr:row>0</xdr:row>
      <xdr:rowOff>1182554</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238125" y="200025"/>
          <a:ext cx="1339851" cy="9825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38"/>
  <sheetViews>
    <sheetView showGridLines="0" tabSelected="1" showRuler="0" view="pageLayout" zoomScaleNormal="100" workbookViewId="0">
      <selection activeCell="D14" sqref="D14:I14"/>
    </sheetView>
  </sheetViews>
  <sheetFormatPr baseColWidth="10" defaultColWidth="9.140625" defaultRowHeight="15"/>
  <cols>
    <col min="1" max="1" width="4.7109375" style="1" customWidth="1"/>
    <col min="2" max="2" width="5.7109375" style="1" customWidth="1"/>
    <col min="3" max="3" width="20.42578125" style="1" customWidth="1"/>
    <col min="4" max="4" width="14" style="1" customWidth="1"/>
    <col min="5" max="6" width="4" style="1" customWidth="1"/>
    <col min="7" max="7" width="9.140625" style="1"/>
    <col min="8" max="8" width="11.42578125" style="1" customWidth="1"/>
    <col min="9" max="9" width="11.7109375" style="1" customWidth="1"/>
    <col min="10" max="10" width="1.140625" style="1" customWidth="1"/>
    <col min="11" max="16384" width="9.140625" style="1"/>
  </cols>
  <sheetData>
    <row r="1" spans="1:13" ht="107.25" customHeight="1">
      <c r="A1" s="33"/>
      <c r="B1" s="33"/>
      <c r="D1" s="203" t="s">
        <v>114</v>
      </c>
      <c r="E1" s="204"/>
      <c r="F1" s="204"/>
      <c r="G1" s="204"/>
      <c r="H1" s="204"/>
      <c r="I1" s="204"/>
      <c r="J1" s="34"/>
      <c r="K1" s="3"/>
      <c r="L1" s="2"/>
    </row>
    <row r="2" spans="1:13" ht="29.25" customHeight="1">
      <c r="A2" s="207" t="s">
        <v>71</v>
      </c>
      <c r="B2" s="208"/>
      <c r="C2" s="208"/>
      <c r="D2" s="208"/>
      <c r="E2" s="208"/>
      <c r="F2" s="208"/>
      <c r="G2" s="208"/>
      <c r="H2" s="208"/>
      <c r="I2" s="208"/>
      <c r="J2" s="35"/>
    </row>
    <row r="3" spans="1:13" ht="14.25" customHeight="1">
      <c r="A3" s="36"/>
      <c r="B3" s="33"/>
      <c r="C3" s="33"/>
      <c r="D3" s="33"/>
      <c r="E3" s="33"/>
      <c r="F3" s="33"/>
      <c r="G3" s="33"/>
      <c r="H3" s="33"/>
      <c r="I3" s="33"/>
      <c r="J3" s="35"/>
    </row>
    <row r="4" spans="1:13" ht="14.25" customHeight="1">
      <c r="A4" s="35"/>
      <c r="B4" s="35"/>
      <c r="C4" s="37"/>
      <c r="D4" s="38"/>
      <c r="E4" s="35"/>
      <c r="F4" s="35"/>
      <c r="G4" s="39"/>
      <c r="H4" s="40" t="s">
        <v>86</v>
      </c>
      <c r="I4" s="35"/>
      <c r="J4" s="35"/>
    </row>
    <row r="5" spans="1:13" ht="14.25" customHeight="1">
      <c r="A5" s="35"/>
      <c r="B5" s="35"/>
      <c r="C5" s="37"/>
      <c r="D5" s="38"/>
      <c r="E5" s="35"/>
      <c r="F5" s="35"/>
      <c r="G5" s="33"/>
      <c r="H5" s="41"/>
      <c r="I5" s="35"/>
      <c r="J5" s="35"/>
    </row>
    <row r="6" spans="1:13" s="162" customFormat="1" ht="18.95" customHeight="1">
      <c r="A6" s="215" t="s">
        <v>115</v>
      </c>
      <c r="B6" s="216"/>
      <c r="C6" s="216"/>
      <c r="D6" s="216"/>
      <c r="E6" s="216"/>
      <c r="F6" s="216"/>
      <c r="G6" s="216"/>
      <c r="H6" s="164" t="s">
        <v>11</v>
      </c>
      <c r="I6" s="164" t="s">
        <v>12</v>
      </c>
      <c r="J6" s="161"/>
    </row>
    <row r="7" spans="1:13" ht="18" customHeight="1">
      <c r="A7" s="163"/>
      <c r="B7" s="43" t="s">
        <v>113</v>
      </c>
      <c r="C7" s="43"/>
      <c r="D7" s="43"/>
      <c r="E7" s="43"/>
      <c r="F7" s="43"/>
      <c r="G7" s="43"/>
      <c r="H7" s="165">
        <f>Tarife!G5</f>
        <v>150</v>
      </c>
      <c r="I7" s="165" t="str">
        <f>IF(H7*Tarife!F5&gt;0,Tarife!K5,"")</f>
        <v/>
      </c>
      <c r="J7" s="35"/>
      <c r="M7" s="14"/>
    </row>
    <row r="8" spans="1:13" ht="14.25" customHeight="1">
      <c r="A8" s="42"/>
      <c r="B8" s="43"/>
      <c r="C8" s="43"/>
      <c r="D8" s="43"/>
      <c r="E8" s="43"/>
      <c r="F8" s="43"/>
      <c r="G8" s="43"/>
      <c r="H8" s="44"/>
      <c r="I8" s="44" t="str">
        <f>IF(H8*Tarife!F8&gt;0,Tarife!K8,"")</f>
        <v/>
      </c>
      <c r="J8" s="35"/>
      <c r="M8" s="14"/>
    </row>
    <row r="9" spans="1:13" ht="14.25" customHeight="1">
      <c r="A9" s="35"/>
      <c r="B9" s="45"/>
      <c r="C9" s="45"/>
      <c r="D9" s="35"/>
      <c r="E9" s="35"/>
      <c r="F9" s="35"/>
      <c r="G9" s="35"/>
      <c r="H9" s="35"/>
      <c r="I9" s="44"/>
      <c r="J9" s="35"/>
    </row>
    <row r="10" spans="1:13" ht="14.25" customHeight="1">
      <c r="A10" s="35"/>
      <c r="B10" s="45"/>
      <c r="C10" s="45"/>
      <c r="D10" s="35"/>
      <c r="E10" s="35"/>
      <c r="F10" s="35"/>
      <c r="G10" s="35"/>
      <c r="H10" s="35"/>
      <c r="I10" s="44"/>
      <c r="J10" s="35"/>
    </row>
    <row r="11" spans="1:13" ht="14.25" customHeight="1">
      <c r="A11" s="46"/>
      <c r="B11" s="47" t="s">
        <v>72</v>
      </c>
      <c r="C11" s="47"/>
      <c r="D11" s="46"/>
      <c r="E11" s="46"/>
      <c r="F11" s="46"/>
      <c r="G11" s="46"/>
      <c r="H11" s="46"/>
      <c r="I11" s="48">
        <f>Tarife!K15</f>
        <v>0</v>
      </c>
      <c r="J11" s="35"/>
    </row>
    <row r="12" spans="1:13" ht="14.25" customHeight="1">
      <c r="A12" s="35"/>
      <c r="B12" s="35"/>
      <c r="C12" s="37"/>
      <c r="D12" s="209"/>
      <c r="E12" s="209"/>
      <c r="F12" s="35"/>
      <c r="G12" s="35"/>
      <c r="H12" s="35"/>
      <c r="I12" s="35"/>
      <c r="J12" s="35"/>
    </row>
    <row r="13" spans="1:13" ht="17.100000000000001" customHeight="1">
      <c r="A13" s="213" t="s">
        <v>102</v>
      </c>
      <c r="B13" s="213"/>
      <c r="C13" s="213"/>
      <c r="D13" s="213"/>
      <c r="E13" s="213"/>
      <c r="F13" s="213"/>
      <c r="G13" s="213"/>
      <c r="H13" s="213"/>
      <c r="I13" s="214"/>
      <c r="J13" s="35"/>
    </row>
    <row r="14" spans="1:13" ht="26.1" customHeight="1">
      <c r="A14" s="189" t="s">
        <v>104</v>
      </c>
      <c r="B14" s="189"/>
      <c r="C14" s="189"/>
      <c r="D14" s="179"/>
      <c r="E14" s="180"/>
      <c r="F14" s="180"/>
      <c r="G14" s="180"/>
      <c r="H14" s="180"/>
      <c r="I14" s="181"/>
      <c r="J14" s="49">
        <f t="shared" ref="J14:J15" si="0">D14</f>
        <v>0</v>
      </c>
    </row>
    <row r="15" spans="1:13" ht="14.25" customHeight="1">
      <c r="A15" s="182" t="s">
        <v>4</v>
      </c>
      <c r="B15" s="182"/>
      <c r="C15" s="182"/>
      <c r="D15" s="190"/>
      <c r="E15" s="191"/>
      <c r="F15" s="191"/>
      <c r="G15" s="191"/>
      <c r="H15" s="191"/>
      <c r="I15" s="192"/>
      <c r="J15" s="49">
        <f t="shared" si="0"/>
        <v>0</v>
      </c>
    </row>
    <row r="16" spans="1:13" ht="14.25" customHeight="1">
      <c r="A16" s="182" t="s">
        <v>105</v>
      </c>
      <c r="B16" s="182"/>
      <c r="C16" s="182"/>
      <c r="D16" s="193"/>
      <c r="E16" s="194"/>
      <c r="F16" s="194"/>
      <c r="G16" s="194"/>
      <c r="H16" s="194"/>
      <c r="I16" s="195"/>
      <c r="J16" s="49">
        <f>D16</f>
        <v>0</v>
      </c>
    </row>
    <row r="17" spans="1:10" ht="14.25" customHeight="1">
      <c r="A17" s="182" t="s">
        <v>25</v>
      </c>
      <c r="B17" s="182"/>
      <c r="C17" s="182"/>
      <c r="D17" s="193"/>
      <c r="E17" s="194"/>
      <c r="F17" s="194"/>
      <c r="G17" s="194"/>
      <c r="H17" s="194"/>
      <c r="I17" s="195"/>
      <c r="J17" s="49">
        <f t="shared" ref="J17:J25" si="1">D17</f>
        <v>0</v>
      </c>
    </row>
    <row r="18" spans="1:10" ht="14.25" customHeight="1">
      <c r="A18" s="182" t="s">
        <v>10</v>
      </c>
      <c r="B18" s="182"/>
      <c r="C18" s="182"/>
      <c r="D18" s="196"/>
      <c r="E18" s="197"/>
      <c r="F18" s="197"/>
      <c r="G18" s="197"/>
      <c r="H18" s="197"/>
      <c r="I18" s="198"/>
      <c r="J18" s="49">
        <f t="shared" si="1"/>
        <v>0</v>
      </c>
    </row>
    <row r="19" spans="1:10" ht="14.25" customHeight="1">
      <c r="A19" s="182" t="s">
        <v>27</v>
      </c>
      <c r="B19" s="182"/>
      <c r="C19" s="182"/>
      <c r="D19" s="196"/>
      <c r="E19" s="197"/>
      <c r="F19" s="197"/>
      <c r="G19" s="197"/>
      <c r="H19" s="197"/>
      <c r="I19" s="198"/>
      <c r="J19" s="49">
        <f t="shared" si="1"/>
        <v>0</v>
      </c>
    </row>
    <row r="20" spans="1:10" ht="14.25" customHeight="1">
      <c r="A20" s="182" t="s">
        <v>106</v>
      </c>
      <c r="B20" s="182"/>
      <c r="C20" s="182"/>
      <c r="D20" s="183"/>
      <c r="E20" s="184"/>
      <c r="F20" s="184"/>
      <c r="G20" s="184"/>
      <c r="H20" s="184"/>
      <c r="I20" s="185"/>
      <c r="J20" s="49">
        <f t="shared" si="1"/>
        <v>0</v>
      </c>
    </row>
    <row r="21" spans="1:10" ht="30.95" customHeight="1">
      <c r="A21" s="188" t="s">
        <v>67</v>
      </c>
      <c r="B21" s="188"/>
      <c r="C21" s="188"/>
      <c r="D21" s="210"/>
      <c r="E21" s="211"/>
      <c r="F21" s="211"/>
      <c r="G21" s="211"/>
      <c r="H21" s="211"/>
      <c r="I21" s="212"/>
      <c r="J21" s="49">
        <f t="shared" si="1"/>
        <v>0</v>
      </c>
    </row>
    <row r="22" spans="1:10" ht="14.25" customHeight="1">
      <c r="A22" s="50"/>
      <c r="B22" s="50"/>
      <c r="C22" s="50"/>
      <c r="D22" s="147" t="s">
        <v>82</v>
      </c>
      <c r="E22" s="186" t="s">
        <v>83</v>
      </c>
      <c r="F22" s="186"/>
      <c r="G22" s="148"/>
      <c r="H22" s="147" t="s">
        <v>82</v>
      </c>
      <c r="I22" s="186" t="s">
        <v>83</v>
      </c>
      <c r="J22" s="186"/>
    </row>
    <row r="23" spans="1:10" ht="14.25" customHeight="1">
      <c r="A23" s="188" t="s">
        <v>66</v>
      </c>
      <c r="B23" s="188"/>
      <c r="C23" s="188"/>
      <c r="D23" s="159"/>
      <c r="E23" s="205"/>
      <c r="F23" s="206"/>
      <c r="G23" s="149" t="s">
        <v>58</v>
      </c>
      <c r="H23" s="159"/>
      <c r="I23" s="160"/>
      <c r="J23" s="49">
        <f t="shared" si="1"/>
        <v>0</v>
      </c>
    </row>
    <row r="24" spans="1:10" ht="14.25" customHeight="1">
      <c r="A24" s="182" t="s">
        <v>5</v>
      </c>
      <c r="B24" s="182"/>
      <c r="C24" s="182"/>
      <c r="D24" s="217"/>
      <c r="E24" s="217"/>
      <c r="F24" s="217"/>
      <c r="G24" s="217"/>
      <c r="H24" s="217"/>
      <c r="I24" s="217"/>
      <c r="J24" s="49">
        <f t="shared" si="1"/>
        <v>0</v>
      </c>
    </row>
    <row r="25" spans="1:10" ht="55.5" customHeight="1">
      <c r="A25" s="51" t="s">
        <v>6</v>
      </c>
      <c r="B25" s="51"/>
      <c r="C25" s="51"/>
      <c r="D25" s="179"/>
      <c r="E25" s="180"/>
      <c r="F25" s="180"/>
      <c r="G25" s="180"/>
      <c r="H25" s="180"/>
      <c r="I25" s="181"/>
      <c r="J25" s="49">
        <f t="shared" si="1"/>
        <v>0</v>
      </c>
    </row>
    <row r="26" spans="1:10">
      <c r="A26" s="150" t="s">
        <v>7</v>
      </c>
      <c r="B26" s="151"/>
      <c r="C26" s="152"/>
      <c r="D26" s="200"/>
      <c r="E26" s="201"/>
      <c r="F26" s="201"/>
      <c r="G26" s="201"/>
      <c r="H26" s="201"/>
      <c r="I26" s="202"/>
      <c r="J26" s="35"/>
    </row>
    <row r="27" spans="1:10" ht="11.25" customHeight="1">
      <c r="A27" s="35"/>
      <c r="B27" s="182"/>
      <c r="C27" s="182"/>
      <c r="D27" s="182"/>
      <c r="E27" s="182"/>
      <c r="F27" s="182"/>
      <c r="G27" s="182"/>
      <c r="H27" s="182"/>
      <c r="I27" s="182"/>
      <c r="J27" s="35"/>
    </row>
    <row r="28" spans="1:10" ht="30" customHeight="1">
      <c r="J28" s="35"/>
    </row>
    <row r="29" spans="1:10" ht="39.950000000000003" customHeight="1">
      <c r="A29" s="187" t="s">
        <v>108</v>
      </c>
      <c r="B29" s="187"/>
      <c r="C29" s="187"/>
      <c r="D29" s="187"/>
      <c r="E29" s="187"/>
      <c r="F29" s="187"/>
      <c r="G29" s="187"/>
      <c r="H29" s="187"/>
      <c r="I29" s="187"/>
      <c r="J29" s="52"/>
    </row>
    <row r="30" spans="1:10" ht="26.1" customHeight="1">
      <c r="A30" s="52"/>
      <c r="B30" s="52"/>
      <c r="C30" s="52"/>
      <c r="D30" s="52"/>
      <c r="E30" s="52"/>
      <c r="F30" s="52"/>
      <c r="G30" s="52"/>
      <c r="H30" s="52"/>
      <c r="I30" s="52"/>
      <c r="J30" s="52"/>
    </row>
    <row r="31" spans="1:10">
      <c r="A31" s="52"/>
      <c r="B31" s="52"/>
      <c r="C31" s="52"/>
      <c r="D31" s="52"/>
      <c r="E31" s="52"/>
      <c r="F31" s="52"/>
      <c r="G31" s="52"/>
      <c r="H31" s="52"/>
      <c r="I31" s="52"/>
      <c r="J31" s="52"/>
    </row>
    <row r="32" spans="1:10" s="158" customFormat="1" ht="26.1" customHeight="1">
      <c r="A32" s="199"/>
      <c r="B32" s="199"/>
      <c r="C32" s="199"/>
      <c r="D32" s="199"/>
      <c r="E32" s="199"/>
      <c r="F32" s="199"/>
      <c r="G32" s="199"/>
      <c r="H32" s="199"/>
      <c r="I32" s="199"/>
      <c r="J32" s="199"/>
    </row>
    <row r="33" spans="1:10">
      <c r="A33" s="52"/>
      <c r="B33" s="52"/>
      <c r="C33" s="52"/>
      <c r="D33" s="52"/>
      <c r="E33" s="52"/>
      <c r="F33" s="52"/>
      <c r="G33" s="52"/>
      <c r="H33" s="52"/>
      <c r="I33" s="52"/>
      <c r="J33" s="52"/>
    </row>
    <row r="34" spans="1:10">
      <c r="A34" s="52"/>
      <c r="B34" s="52"/>
      <c r="C34" s="52"/>
      <c r="D34" s="52"/>
      <c r="E34" s="52"/>
      <c r="F34" s="52"/>
      <c r="G34" s="52"/>
      <c r="H34" s="52"/>
      <c r="I34" s="52"/>
      <c r="J34" s="52"/>
    </row>
    <row r="35" spans="1:10">
      <c r="A35" s="52"/>
      <c r="B35" s="52"/>
      <c r="C35" s="52"/>
      <c r="D35" s="52"/>
      <c r="E35" s="52"/>
      <c r="F35" s="52"/>
      <c r="G35" s="52"/>
      <c r="H35" s="52"/>
      <c r="I35" s="52"/>
      <c r="J35" s="52"/>
    </row>
    <row r="36" spans="1:10">
      <c r="A36" s="52"/>
      <c r="B36" s="52"/>
      <c r="C36" s="52"/>
      <c r="D36" s="52"/>
      <c r="E36" s="52"/>
      <c r="F36" s="52"/>
      <c r="G36" s="52"/>
      <c r="H36" s="52"/>
      <c r="I36" s="52"/>
      <c r="J36" s="52"/>
    </row>
    <row r="37" spans="1:10">
      <c r="A37" s="52"/>
      <c r="B37" s="52"/>
      <c r="C37" s="52"/>
      <c r="D37" s="52"/>
      <c r="E37" s="52"/>
      <c r="F37" s="52"/>
      <c r="G37" s="52"/>
      <c r="H37" s="52"/>
      <c r="I37" s="52"/>
      <c r="J37" s="52"/>
    </row>
    <row r="38" spans="1:10">
      <c r="A38" s="52"/>
      <c r="B38" s="52"/>
      <c r="C38" s="52"/>
      <c r="D38" s="52"/>
      <c r="E38" s="52"/>
      <c r="F38" s="52"/>
      <c r="G38" s="52"/>
      <c r="H38" s="52"/>
      <c r="I38" s="52"/>
      <c r="J38" s="52"/>
    </row>
  </sheetData>
  <sheetProtection algorithmName="SHA-512" hashValue="dsvOyhsfvWYd8hcTvt2bHQ806+oSZwpzPB3O3BnUneQIjYQ4kTi6YbobwByUfqSGyqM87pUE2xnVreXxofcI2A==" saltValue="veDKxrqse6Hw2G223O3uFA==" spinCount="100000" sheet="1" objects="1" scenarios="1"/>
  <mergeCells count="34">
    <mergeCell ref="A32:J32"/>
    <mergeCell ref="D26:I26"/>
    <mergeCell ref="D1:I1"/>
    <mergeCell ref="I22:J22"/>
    <mergeCell ref="E23:F23"/>
    <mergeCell ref="A2:I2"/>
    <mergeCell ref="D12:E12"/>
    <mergeCell ref="D21:I21"/>
    <mergeCell ref="A13:I13"/>
    <mergeCell ref="A19:C19"/>
    <mergeCell ref="A20:C20"/>
    <mergeCell ref="D19:I19"/>
    <mergeCell ref="A6:G6"/>
    <mergeCell ref="E27:G27"/>
    <mergeCell ref="H27:I27"/>
    <mergeCell ref="D24:I24"/>
    <mergeCell ref="D14:I14"/>
    <mergeCell ref="D15:I15"/>
    <mergeCell ref="D16:I16"/>
    <mergeCell ref="D17:I17"/>
    <mergeCell ref="D18:I18"/>
    <mergeCell ref="A14:C14"/>
    <mergeCell ref="A15:C15"/>
    <mergeCell ref="A16:C16"/>
    <mergeCell ref="A17:C17"/>
    <mergeCell ref="A18:C18"/>
    <mergeCell ref="D25:I25"/>
    <mergeCell ref="B27:D27"/>
    <mergeCell ref="D20:I20"/>
    <mergeCell ref="E22:F22"/>
    <mergeCell ref="A29:I29"/>
    <mergeCell ref="A21:C21"/>
    <mergeCell ref="A23:C23"/>
    <mergeCell ref="A24:C24"/>
  </mergeCells>
  <printOptions horizontalCentered="1"/>
  <pageMargins left="0.25" right="0.25" top="0.75" bottom="0.75" header="0.3" footer="0.3"/>
  <pageSetup paperSize="9" orientation="portrait" verticalDpi="599" r:id="rId1"/>
  <headerFooter scaleWithDoc="0" alignWithMargins="0">
    <oddFooter xml:space="preserve">&amp;CGemeinde Kaisten, raumbelegung@kaisten.ch, Tel. 062 869 13 40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0</xdr:colOff>
                    <xdr:row>6</xdr:row>
                    <xdr:rowOff>38100</xdr:rowOff>
                  </from>
                  <to>
                    <xdr:col>0</xdr:col>
                    <xdr:colOff>219075</xdr:colOff>
                    <xdr:row>6</xdr:row>
                    <xdr:rowOff>200025</xdr:rowOff>
                  </to>
                </anchor>
              </controlPr>
            </control>
          </mc:Choice>
        </mc:AlternateContent>
        <mc:AlternateContent xmlns:mc="http://schemas.openxmlformats.org/markup-compatibility/2006">
          <mc:Choice Requires="x14">
            <control shapeId="1053" r:id="rId5" name="Check Box 24">
              <controlPr defaultSize="0" autoFill="0" autoLine="0" autoPict="0">
                <anchor moveWithCells="1">
                  <from>
                    <xdr:col>0</xdr:col>
                    <xdr:colOff>371475</xdr:colOff>
                    <xdr:row>2</xdr:row>
                    <xdr:rowOff>28575</xdr:rowOff>
                  </from>
                  <to>
                    <xdr:col>2</xdr:col>
                    <xdr:colOff>714375</xdr:colOff>
                    <xdr:row>4</xdr:row>
                    <xdr:rowOff>85725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L38"/>
  <sheetViews>
    <sheetView showGridLines="0" showRuler="0" view="pageLayout" zoomScaleNormal="100" workbookViewId="0">
      <selection activeCell="D20" sqref="D20"/>
    </sheetView>
  </sheetViews>
  <sheetFormatPr baseColWidth="10" defaultColWidth="9" defaultRowHeight="18"/>
  <cols>
    <col min="1" max="1" width="3.42578125" customWidth="1"/>
    <col min="2" max="2" width="15.42578125" customWidth="1"/>
    <col min="7" max="7" width="20.42578125" customWidth="1"/>
    <col min="8" max="9" width="9" style="2"/>
    <col min="10" max="10" width="2.42578125" style="2" customWidth="1"/>
    <col min="11" max="16384" width="9" style="2"/>
  </cols>
  <sheetData>
    <row r="1" spans="1:12" ht="97.5" customHeight="1">
      <c r="A1" s="4"/>
      <c r="B1" s="4"/>
      <c r="D1" s="153"/>
      <c r="E1" s="233" t="s">
        <v>116</v>
      </c>
      <c r="F1" s="204"/>
      <c r="G1" s="204"/>
      <c r="H1" s="204"/>
      <c r="I1" s="204"/>
      <c r="J1" s="5"/>
    </row>
    <row r="2" spans="1:12" ht="46.5" customHeight="1">
      <c r="A2" s="4"/>
      <c r="B2" s="230" t="s">
        <v>84</v>
      </c>
      <c r="C2" s="230"/>
      <c r="D2" s="230"/>
      <c r="E2" s="230"/>
      <c r="F2" s="230"/>
      <c r="G2" s="230"/>
      <c r="H2" s="230"/>
      <c r="I2" s="230"/>
      <c r="J2" s="6"/>
    </row>
    <row r="3" spans="1:12" ht="12.75" customHeight="1">
      <c r="A3" s="4"/>
      <c r="B3" s="4"/>
      <c r="C3" s="4"/>
      <c r="D3" s="4"/>
      <c r="E3" s="4"/>
      <c r="F3" s="4"/>
      <c r="G3" s="4"/>
      <c r="H3" s="6"/>
      <c r="I3" s="6"/>
      <c r="J3" s="6"/>
    </row>
    <row r="4" spans="1:12" ht="14.25" customHeight="1">
      <c r="A4" s="4"/>
      <c r="B4" s="7" t="s">
        <v>8</v>
      </c>
      <c r="C4" s="4"/>
      <c r="D4" s="231" t="str">
        <f>IF(Antrag!J14=0,"",Antrag!D14)</f>
        <v/>
      </c>
      <c r="E4" s="231"/>
      <c r="F4" s="231"/>
      <c r="G4" s="231"/>
      <c r="H4" s="231"/>
      <c r="I4" s="231"/>
      <c r="J4" s="6"/>
    </row>
    <row r="5" spans="1:12" ht="14.25" customHeight="1">
      <c r="A5" s="4"/>
      <c r="B5" s="7" t="s">
        <v>7</v>
      </c>
      <c r="C5" s="4"/>
      <c r="D5" s="232" t="str">
        <f>IF(Antrag!J15=0,"",Antrag!D15)</f>
        <v/>
      </c>
      <c r="E5" s="232"/>
      <c r="F5" s="232"/>
      <c r="G5" s="232"/>
      <c r="H5" s="232"/>
      <c r="I5" s="232"/>
      <c r="J5" s="6"/>
    </row>
    <row r="6" spans="1:12" ht="14.25" customHeight="1">
      <c r="A6" s="4"/>
      <c r="B6" s="7" t="s">
        <v>9</v>
      </c>
      <c r="C6" s="4"/>
      <c r="D6" s="232" t="str">
        <f>IF(Antrag!J16=0,"",Antrag!D16)</f>
        <v/>
      </c>
      <c r="E6" s="232"/>
      <c r="F6" s="232"/>
      <c r="G6" s="232"/>
      <c r="H6" s="232"/>
      <c r="I6" s="232"/>
      <c r="J6" s="6"/>
    </row>
    <row r="7" spans="1:12" ht="14.25" customHeight="1">
      <c r="A7" s="4"/>
      <c r="B7" s="7" t="s">
        <v>10</v>
      </c>
      <c r="C7" s="4"/>
      <c r="D7" s="232" t="str">
        <f>CONCATENATE(Antrag!D17," ",Antrag!D18)</f>
        <v xml:space="preserve"> </v>
      </c>
      <c r="E7" s="232"/>
      <c r="F7" s="232"/>
      <c r="G7" s="232"/>
      <c r="H7" s="232"/>
      <c r="I7" s="232"/>
      <c r="J7" s="6"/>
    </row>
    <row r="8" spans="1:12" ht="14.25" customHeight="1">
      <c r="A8" s="4"/>
      <c r="B8" s="237" t="s">
        <v>27</v>
      </c>
      <c r="C8" s="237"/>
      <c r="D8" s="232" t="str">
        <f>IF(Antrag!J18=0,"",Antrag!D19)</f>
        <v/>
      </c>
      <c r="E8" s="232"/>
      <c r="F8" s="232"/>
      <c r="G8" s="232"/>
      <c r="H8" s="232"/>
      <c r="I8" s="232"/>
      <c r="J8" s="6"/>
    </row>
    <row r="9" spans="1:12" ht="14.25" customHeight="1">
      <c r="A9" s="4"/>
      <c r="B9" s="237" t="s">
        <v>79</v>
      </c>
      <c r="C9" s="237"/>
      <c r="D9" s="232" t="str">
        <f>IF(Antrag!J20=0,"",Antrag!D20)</f>
        <v/>
      </c>
      <c r="E9" s="232"/>
      <c r="F9" s="232"/>
      <c r="G9" s="232"/>
      <c r="H9" s="232"/>
      <c r="I9" s="232"/>
      <c r="J9" s="6"/>
    </row>
    <row r="10" spans="1:12" ht="14.25" customHeight="1">
      <c r="A10" s="4"/>
      <c r="B10" s="7" t="s">
        <v>68</v>
      </c>
      <c r="C10" s="4"/>
      <c r="D10" s="234" t="str">
        <f>IF(Antrag!D21 = "",CONCATENATE(Antrag!D17," ",Antrag!D18),Antrag!D21)</f>
        <v xml:space="preserve"> </v>
      </c>
      <c r="E10" s="235"/>
      <c r="F10" s="235"/>
      <c r="G10" s="235"/>
      <c r="H10" s="235"/>
      <c r="I10" s="236"/>
      <c r="J10" s="6"/>
    </row>
    <row r="11" spans="1:12" ht="14.25" customHeight="1">
      <c r="A11" s="4"/>
      <c r="B11" s="7" t="s">
        <v>70</v>
      </c>
      <c r="C11" s="4"/>
      <c r="D11" s="176" t="str">
        <f>CONCATENATE(Antrag!D23,", ",Antrag!E23," bis ",Antrag!H23,", ",Antrag!I23)</f>
        <v xml:space="preserve">,  bis , </v>
      </c>
      <c r="E11" s="177"/>
      <c r="F11" s="177"/>
      <c r="G11" s="177"/>
      <c r="H11" s="177"/>
      <c r="I11" s="178"/>
      <c r="J11" s="6"/>
    </row>
    <row r="12" spans="1:12" ht="12.75" customHeight="1">
      <c r="A12" s="4"/>
      <c r="B12" s="7"/>
      <c r="C12" s="4"/>
      <c r="D12" s="22"/>
      <c r="E12" s="22"/>
      <c r="F12" s="22"/>
      <c r="G12" s="22"/>
      <c r="H12" s="22"/>
      <c r="I12" s="22"/>
      <c r="J12" s="6"/>
    </row>
    <row r="13" spans="1:12" ht="14.25" customHeight="1">
      <c r="A13" s="4"/>
      <c r="B13" s="4"/>
      <c r="C13" s="4"/>
      <c r="D13" s="4"/>
      <c r="E13" s="4"/>
      <c r="F13" s="4"/>
      <c r="G13" s="4"/>
      <c r="H13" s="8" t="s">
        <v>11</v>
      </c>
      <c r="I13" s="8" t="s">
        <v>12</v>
      </c>
      <c r="J13" s="6"/>
    </row>
    <row r="14" spans="1:12" ht="14.25" customHeight="1">
      <c r="A14" s="10">
        <f>Tarife!F5</f>
        <v>0</v>
      </c>
      <c r="B14" s="43" t="s">
        <v>113</v>
      </c>
      <c r="C14" s="14"/>
      <c r="D14" s="14"/>
      <c r="E14" s="14"/>
      <c r="F14" s="14"/>
      <c r="G14" s="14"/>
      <c r="H14" s="11">
        <f>Tarife!G5</f>
        <v>150</v>
      </c>
      <c r="I14" s="11" t="str">
        <f>IF(A14*H14&gt;0,Tarife!K5,"")</f>
        <v/>
      </c>
      <c r="J14" s="6"/>
      <c r="L14" s="14"/>
    </row>
    <row r="15" spans="1:12" ht="14.25" customHeight="1">
      <c r="A15" s="10">
        <f>Tarife!F8</f>
        <v>0</v>
      </c>
      <c r="B15" s="43"/>
      <c r="C15" s="14"/>
      <c r="D15" s="14"/>
      <c r="E15" s="14"/>
      <c r="F15" s="14"/>
      <c r="G15" s="14"/>
      <c r="H15" s="11"/>
      <c r="I15" s="11"/>
      <c r="J15" s="6"/>
      <c r="L15" s="14"/>
    </row>
    <row r="16" spans="1:12" ht="14.25" customHeight="1">
      <c r="A16" s="18"/>
      <c r="B16" s="9"/>
      <c r="C16" s="9"/>
      <c r="D16" s="9"/>
      <c r="E16" s="9"/>
      <c r="F16" s="9"/>
      <c r="G16" s="9"/>
      <c r="H16" s="19"/>
      <c r="I16" s="19"/>
      <c r="J16" s="20"/>
    </row>
    <row r="17" spans="1:10" ht="14.25" customHeight="1" thickBot="1">
      <c r="A17" s="18"/>
      <c r="B17" s="17" t="s">
        <v>72</v>
      </c>
      <c r="C17" s="9"/>
      <c r="D17" s="9"/>
      <c r="E17" s="9"/>
      <c r="F17" s="9"/>
      <c r="G17" s="9"/>
      <c r="H17" s="19"/>
      <c r="I17" s="21">
        <f>Tarife!K15</f>
        <v>0</v>
      </c>
      <c r="J17" s="20"/>
    </row>
    <row r="18" spans="1:10" ht="14.25" customHeight="1">
      <c r="A18" s="18"/>
      <c r="B18" s="9"/>
      <c r="C18" s="9"/>
      <c r="D18" s="9"/>
      <c r="E18" s="9"/>
      <c r="F18" s="9"/>
      <c r="G18" s="9"/>
      <c r="H18" s="19"/>
      <c r="I18" s="19"/>
      <c r="J18" s="20"/>
    </row>
    <row r="19" spans="1:10" ht="14.25" customHeight="1">
      <c r="B19" s="166" t="s">
        <v>61</v>
      </c>
      <c r="C19" s="167" t="s">
        <v>69</v>
      </c>
      <c r="D19" s="167" t="s">
        <v>118</v>
      </c>
      <c r="E19" s="167"/>
      <c r="F19" s="167"/>
      <c r="G19" s="167"/>
      <c r="H19" s="168"/>
      <c r="I19" s="169"/>
      <c r="J19" s="4"/>
    </row>
    <row r="20" spans="1:10" ht="14.25" customHeight="1">
      <c r="A20" s="2"/>
      <c r="B20" s="170" t="s">
        <v>62</v>
      </c>
      <c r="C20" s="171" t="s">
        <v>88</v>
      </c>
      <c r="D20" s="171"/>
      <c r="E20" s="171"/>
      <c r="F20" s="171"/>
      <c r="G20" s="171"/>
      <c r="H20" s="172"/>
      <c r="I20" s="173"/>
      <c r="J20" s="4"/>
    </row>
    <row r="21" spans="1:10" ht="9.9499999999999993" customHeight="1">
      <c r="A21" s="4"/>
      <c r="B21" s="4"/>
      <c r="C21" s="4"/>
      <c r="D21" s="4"/>
      <c r="E21" s="4"/>
      <c r="F21" s="4"/>
      <c r="G21" s="4"/>
      <c r="H21" s="4"/>
      <c r="I21" s="4"/>
      <c r="J21" s="4"/>
    </row>
    <row r="22" spans="1:10" ht="25.5" customHeight="1">
      <c r="A22" s="2"/>
      <c r="B22" s="53" t="s">
        <v>80</v>
      </c>
      <c r="C22" s="218" t="s">
        <v>90</v>
      </c>
      <c r="D22" s="219"/>
      <c r="E22" s="219"/>
      <c r="F22" s="219"/>
      <c r="G22" s="219"/>
      <c r="H22" s="219"/>
      <c r="I22" s="220"/>
      <c r="J22" s="4"/>
    </row>
    <row r="23" spans="1:10" ht="26.25" customHeight="1">
      <c r="A23" s="2"/>
      <c r="B23" s="54" t="s">
        <v>81</v>
      </c>
      <c r="C23" s="221"/>
      <c r="D23" s="222"/>
      <c r="E23" s="222"/>
      <c r="F23" s="222"/>
      <c r="G23" s="222"/>
      <c r="H23" s="222"/>
      <c r="I23" s="223"/>
      <c r="J23" s="4"/>
    </row>
    <row r="24" spans="1:10" ht="26.25" customHeight="1">
      <c r="A24" s="32"/>
      <c r="B24" s="32"/>
      <c r="C24" s="221"/>
      <c r="D24" s="222"/>
      <c r="E24" s="222"/>
      <c r="F24" s="222"/>
      <c r="G24" s="222"/>
      <c r="H24" s="222"/>
      <c r="I24" s="223"/>
      <c r="J24" s="4"/>
    </row>
    <row r="25" spans="1:10" ht="101.1" customHeight="1">
      <c r="A25" s="32"/>
      <c r="B25" s="32"/>
      <c r="C25" s="224"/>
      <c r="D25" s="225"/>
      <c r="E25" s="225"/>
      <c r="F25" s="225"/>
      <c r="G25" s="225"/>
      <c r="H25" s="225"/>
      <c r="I25" s="226"/>
      <c r="J25" s="4"/>
    </row>
    <row r="26" spans="1:10" ht="16.5" customHeight="1">
      <c r="A26" s="227"/>
      <c r="B26" s="227"/>
      <c r="C26" s="82"/>
      <c r="D26" s="82"/>
      <c r="E26" s="82"/>
      <c r="F26" s="82"/>
      <c r="G26" s="82"/>
      <c r="H26" s="82"/>
      <c r="I26" s="82"/>
      <c r="J26" s="4"/>
    </row>
    <row r="27" spans="1:10" ht="17.25" customHeight="1">
      <c r="A27" s="228"/>
      <c r="B27" s="228"/>
      <c r="C27" s="155"/>
      <c r="D27" s="155"/>
      <c r="E27" s="155"/>
      <c r="F27" s="155"/>
      <c r="G27" s="155"/>
      <c r="H27" s="155"/>
      <c r="I27" s="155"/>
      <c r="J27"/>
    </row>
    <row r="28" spans="1:10" ht="14.25" customHeight="1">
      <c r="A28" s="154"/>
      <c r="B28" s="154"/>
      <c r="C28" s="155"/>
      <c r="D28" s="155"/>
      <c r="E28" s="155"/>
      <c r="F28" s="155"/>
      <c r="G28" s="155"/>
      <c r="H28" s="155"/>
      <c r="I28" s="155"/>
      <c r="J28"/>
    </row>
    <row r="29" spans="1:10" ht="29.1" customHeight="1">
      <c r="A29" s="156"/>
      <c r="B29" s="156"/>
      <c r="C29" s="157"/>
      <c r="D29" s="157"/>
      <c r="E29" s="157"/>
      <c r="F29" s="157"/>
      <c r="G29" s="157"/>
      <c r="H29" s="157"/>
      <c r="I29" s="157"/>
      <c r="J29"/>
    </row>
    <row r="30" spans="1:10" ht="6.75" customHeight="1">
      <c r="A30" s="27"/>
      <c r="B30" s="27"/>
      <c r="C30" s="27"/>
      <c r="D30" s="27"/>
      <c r="E30" s="27"/>
      <c r="F30" s="27"/>
      <c r="G30" s="27"/>
      <c r="H30" s="27"/>
      <c r="I30" s="27"/>
      <c r="J30" s="4"/>
    </row>
    <row r="31" spans="1:10" ht="5.25" customHeight="1">
      <c r="A31" s="4"/>
      <c r="B31" s="4"/>
      <c r="C31" s="4"/>
      <c r="D31" s="4"/>
      <c r="E31" s="4"/>
      <c r="F31" s="4"/>
      <c r="G31" s="4"/>
      <c r="H31" s="4"/>
      <c r="I31" s="4"/>
      <c r="J31" s="4"/>
    </row>
    <row r="32" spans="1:10" ht="21.95" customHeight="1">
      <c r="A32" s="174" t="s">
        <v>63</v>
      </c>
      <c r="C32" s="4"/>
      <c r="D32" s="4"/>
      <c r="E32" s="4"/>
      <c r="H32" s="4"/>
      <c r="I32" s="4"/>
      <c r="J32" s="4"/>
    </row>
    <row r="33" spans="1:10" ht="1.5" customHeight="1">
      <c r="A33" s="4"/>
      <c r="B33" s="4"/>
      <c r="C33" s="4"/>
      <c r="D33" s="4"/>
      <c r="E33" s="4"/>
      <c r="G33" s="4"/>
      <c r="H33" s="4"/>
      <c r="I33" s="4"/>
      <c r="J33" s="4"/>
    </row>
    <row r="34" spans="1:10" ht="12.75" customHeight="1">
      <c r="A34" s="23"/>
      <c r="B34" s="33" t="s">
        <v>91</v>
      </c>
      <c r="C34" s="4"/>
      <c r="D34" s="4" t="s">
        <v>89</v>
      </c>
      <c r="E34" s="4"/>
      <c r="G34" s="4"/>
      <c r="H34" s="4"/>
      <c r="I34" s="4"/>
      <c r="J34" s="4"/>
    </row>
    <row r="35" spans="1:10" ht="18" customHeight="1">
      <c r="A35" s="23"/>
      <c r="B35" s="4" t="s">
        <v>107</v>
      </c>
      <c r="C35" s="4"/>
      <c r="D35" s="4"/>
      <c r="E35" s="4"/>
      <c r="F35" s="4"/>
      <c r="G35" s="175" t="s">
        <v>64</v>
      </c>
      <c r="H35" s="4"/>
      <c r="I35" s="4"/>
      <c r="J35" s="4"/>
    </row>
    <row r="36" spans="1:10" ht="11.25" customHeight="1">
      <c r="A36" s="23"/>
      <c r="B36" s="4"/>
      <c r="C36" s="4"/>
      <c r="D36" s="4"/>
      <c r="E36" s="4"/>
      <c r="F36" s="4"/>
      <c r="G36" s="4"/>
      <c r="H36" s="4"/>
      <c r="I36" s="4"/>
      <c r="J36" s="4"/>
    </row>
    <row r="37" spans="1:10" ht="33.950000000000003" customHeight="1">
      <c r="A37" s="229" t="s">
        <v>109</v>
      </c>
      <c r="B37" s="229"/>
      <c r="C37" s="229"/>
      <c r="D37" s="229"/>
      <c r="E37" s="229"/>
      <c r="F37" s="229"/>
      <c r="G37" s="229"/>
      <c r="H37" s="229"/>
      <c r="I37" s="229"/>
      <c r="J37" s="229"/>
    </row>
    <row r="38" spans="1:10" ht="18.95" customHeight="1"/>
  </sheetData>
  <mergeCells count="15">
    <mergeCell ref="E1:I1"/>
    <mergeCell ref="D10:I10"/>
    <mergeCell ref="D7:I7"/>
    <mergeCell ref="B8:C8"/>
    <mergeCell ref="B9:C9"/>
    <mergeCell ref="D8:I8"/>
    <mergeCell ref="D9:I9"/>
    <mergeCell ref="C22:I25"/>
    <mergeCell ref="A26:B26"/>
    <mergeCell ref="A27:B27"/>
    <mergeCell ref="A37:J37"/>
    <mergeCell ref="B2:I2"/>
    <mergeCell ref="D4:I4"/>
    <mergeCell ref="D5:I5"/>
    <mergeCell ref="D6:I6"/>
  </mergeCells>
  <pageMargins left="0.39370078740157483" right="0.23622047244094491" top="0.19685039370078741" bottom="0.19685039370078741" header="0.31496062992125984" footer="0.31496062992125984"/>
  <pageSetup paperSize="9" fitToHeight="0" orientation="portrait" verticalDpi="599" r:id="rId1"/>
  <drawing r:id="rId2"/>
  <legacyDrawing r:id="rId3"/>
  <mc:AlternateContent xmlns:mc="http://schemas.openxmlformats.org/markup-compatibility/2006">
    <mc:Choice Requires="x14">
      <controls>
        <mc:AlternateContent xmlns:mc="http://schemas.openxmlformats.org/markup-compatibility/2006">
          <mc:Choice Requires="x14">
            <control shapeId="2055" r:id="rId4" name="Check Box 2">
              <controlPr defaultSize="0" autoFill="0" autoLine="0" autoPict="0">
                <anchor moveWithCells="1">
                  <from>
                    <xdr:col>0</xdr:col>
                    <xdr:colOff>47625</xdr:colOff>
                    <xdr:row>32</xdr:row>
                    <xdr:rowOff>9525</xdr:rowOff>
                  </from>
                  <to>
                    <xdr:col>1</xdr:col>
                    <xdr:colOff>38100</xdr:colOff>
                    <xdr:row>34</xdr:row>
                    <xdr:rowOff>9525</xdr:rowOff>
                  </to>
                </anchor>
              </controlPr>
            </control>
          </mc:Choice>
        </mc:AlternateContent>
        <mc:AlternateContent xmlns:mc="http://schemas.openxmlformats.org/markup-compatibility/2006">
          <mc:Choice Requires="x14">
            <control shapeId="2058" r:id="rId5" name="Check Box 2">
              <controlPr defaultSize="0" autoFill="0" autoLine="0" autoPict="0">
                <anchor moveWithCells="1">
                  <from>
                    <xdr:col>0</xdr:col>
                    <xdr:colOff>47625</xdr:colOff>
                    <xdr:row>33</xdr:row>
                    <xdr:rowOff>161925</xdr:rowOff>
                  </from>
                  <to>
                    <xdr:col>1</xdr:col>
                    <xdr:colOff>38100</xdr:colOff>
                    <xdr:row>35</xdr:row>
                    <xdr:rowOff>66675</xdr:rowOff>
                  </to>
                </anchor>
              </controlPr>
            </control>
          </mc:Choice>
        </mc:AlternateContent>
        <mc:AlternateContent xmlns:mc="http://schemas.openxmlformats.org/markup-compatibility/2006">
          <mc:Choice Requires="x14">
            <control shapeId="2059" r:id="rId6" name="Check Box 2">
              <controlPr defaultSize="0" autoFill="0" autoLine="0" autoPict="0">
                <anchor moveWithCells="1">
                  <from>
                    <xdr:col>2</xdr:col>
                    <xdr:colOff>600075</xdr:colOff>
                    <xdr:row>32</xdr:row>
                    <xdr:rowOff>9525</xdr:rowOff>
                  </from>
                  <to>
                    <xdr:col>3</xdr:col>
                    <xdr:colOff>200025</xdr:colOff>
                    <xdr:row>34</xdr:row>
                    <xdr:rowOff>9525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iconSet" priority="16" id="{0B1E173E-52C4-47FA-859B-29FBB60408F8}">
            <x14:iconSet iconSet="3Symbols2" showValue="0" custom="1">
              <x14:cfvo type="percent">
                <xm:f>0</xm:f>
              </x14:cfvo>
              <x14:cfvo type="num">
                <xm:f>0</xm:f>
              </x14:cfvo>
              <x14:cfvo type="num">
                <xm:f>1</xm:f>
              </x14:cfvo>
              <x14:cfIcon iconSet="NoIcons" iconId="0"/>
              <x14:cfIcon iconSet="NoIcons" iconId="0"/>
              <x14:cfIcon iconSet="3Symbols2" iconId="2"/>
            </x14:iconSet>
          </x14:cfRule>
          <xm:sqref>A14:A15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C1890-C071-3248-B1C3-9D9B2B051456}">
  <sheetPr>
    <pageSetUpPr fitToPage="1"/>
  </sheetPr>
  <dimension ref="A1:S449"/>
  <sheetViews>
    <sheetView workbookViewId="0">
      <selection activeCell="E33" sqref="E33"/>
    </sheetView>
  </sheetViews>
  <sheetFormatPr baseColWidth="10" defaultColWidth="11.42578125" defaultRowHeight="14.25"/>
  <cols>
    <col min="1" max="1" width="1.28515625" style="84" customWidth="1"/>
    <col min="2" max="2" width="7.7109375" style="84" customWidth="1"/>
    <col min="3" max="3" width="8" style="84" customWidth="1"/>
    <col min="4" max="4" width="8" style="85" customWidth="1"/>
    <col min="5" max="5" width="34.140625" style="84" customWidth="1"/>
    <col min="6" max="6" width="7.140625" style="84" customWidth="1"/>
    <col min="7" max="7" width="7.28515625" style="84" customWidth="1"/>
    <col min="8" max="8" width="4" style="84" customWidth="1"/>
    <col min="9" max="9" width="5.85546875" style="83" customWidth="1"/>
    <col min="10" max="10" width="4" style="84" customWidth="1"/>
    <col min="11" max="11" width="7.28515625" style="83" customWidth="1"/>
    <col min="12" max="256" width="11.42578125" style="84"/>
    <col min="257" max="257" width="1.28515625" style="84" customWidth="1"/>
    <col min="258" max="260" width="8" style="84" customWidth="1"/>
    <col min="261" max="261" width="34.7109375" style="84" customWidth="1"/>
    <col min="262" max="263" width="8" style="84" customWidth="1"/>
    <col min="264" max="264" width="4" style="84" customWidth="1"/>
    <col min="265" max="265" width="5.85546875" style="84" customWidth="1"/>
    <col min="266" max="266" width="4" style="84" customWidth="1"/>
    <col min="267" max="267" width="7.28515625" style="84" customWidth="1"/>
    <col min="268" max="512" width="11.42578125" style="84"/>
    <col min="513" max="513" width="1.28515625" style="84" customWidth="1"/>
    <col min="514" max="516" width="8" style="84" customWidth="1"/>
    <col min="517" max="517" width="34.7109375" style="84" customWidth="1"/>
    <col min="518" max="519" width="8" style="84" customWidth="1"/>
    <col min="520" max="520" width="4" style="84" customWidth="1"/>
    <col min="521" max="521" width="5.85546875" style="84" customWidth="1"/>
    <col min="522" max="522" width="4" style="84" customWidth="1"/>
    <col min="523" max="523" width="7.28515625" style="84" customWidth="1"/>
    <col min="524" max="768" width="11.42578125" style="84"/>
    <col min="769" max="769" width="1.28515625" style="84" customWidth="1"/>
    <col min="770" max="772" width="8" style="84" customWidth="1"/>
    <col min="773" max="773" width="34.7109375" style="84" customWidth="1"/>
    <col min="774" max="775" width="8" style="84" customWidth="1"/>
    <col min="776" max="776" width="4" style="84" customWidth="1"/>
    <col min="777" max="777" width="5.85546875" style="84" customWidth="1"/>
    <col min="778" max="778" width="4" style="84" customWidth="1"/>
    <col min="779" max="779" width="7.28515625" style="84" customWidth="1"/>
    <col min="780" max="1024" width="11.42578125" style="84"/>
    <col min="1025" max="1025" width="1.28515625" style="84" customWidth="1"/>
    <col min="1026" max="1028" width="8" style="84" customWidth="1"/>
    <col min="1029" max="1029" width="34.7109375" style="84" customWidth="1"/>
    <col min="1030" max="1031" width="8" style="84" customWidth="1"/>
    <col min="1032" max="1032" width="4" style="84" customWidth="1"/>
    <col min="1033" max="1033" width="5.85546875" style="84" customWidth="1"/>
    <col min="1034" max="1034" width="4" style="84" customWidth="1"/>
    <col min="1035" max="1035" width="7.28515625" style="84" customWidth="1"/>
    <col min="1036" max="1280" width="11.42578125" style="84"/>
    <col min="1281" max="1281" width="1.28515625" style="84" customWidth="1"/>
    <col min="1282" max="1284" width="8" style="84" customWidth="1"/>
    <col min="1285" max="1285" width="34.7109375" style="84" customWidth="1"/>
    <col min="1286" max="1287" width="8" style="84" customWidth="1"/>
    <col min="1288" max="1288" width="4" style="84" customWidth="1"/>
    <col min="1289" max="1289" width="5.85546875" style="84" customWidth="1"/>
    <col min="1290" max="1290" width="4" style="84" customWidth="1"/>
    <col min="1291" max="1291" width="7.28515625" style="84" customWidth="1"/>
    <col min="1292" max="1536" width="11.42578125" style="84"/>
    <col min="1537" max="1537" width="1.28515625" style="84" customWidth="1"/>
    <col min="1538" max="1540" width="8" style="84" customWidth="1"/>
    <col min="1541" max="1541" width="34.7109375" style="84" customWidth="1"/>
    <col min="1542" max="1543" width="8" style="84" customWidth="1"/>
    <col min="1544" max="1544" width="4" style="84" customWidth="1"/>
    <col min="1545" max="1545" width="5.85546875" style="84" customWidth="1"/>
    <col min="1546" max="1546" width="4" style="84" customWidth="1"/>
    <col min="1547" max="1547" width="7.28515625" style="84" customWidth="1"/>
    <col min="1548" max="1792" width="11.42578125" style="84"/>
    <col min="1793" max="1793" width="1.28515625" style="84" customWidth="1"/>
    <col min="1794" max="1796" width="8" style="84" customWidth="1"/>
    <col min="1797" max="1797" width="34.7109375" style="84" customWidth="1"/>
    <col min="1798" max="1799" width="8" style="84" customWidth="1"/>
    <col min="1800" max="1800" width="4" style="84" customWidth="1"/>
    <col min="1801" max="1801" width="5.85546875" style="84" customWidth="1"/>
    <col min="1802" max="1802" width="4" style="84" customWidth="1"/>
    <col min="1803" max="1803" width="7.28515625" style="84" customWidth="1"/>
    <col min="1804" max="2048" width="11.42578125" style="84"/>
    <col min="2049" max="2049" width="1.28515625" style="84" customWidth="1"/>
    <col min="2050" max="2052" width="8" style="84" customWidth="1"/>
    <col min="2053" max="2053" width="34.7109375" style="84" customWidth="1"/>
    <col min="2054" max="2055" width="8" style="84" customWidth="1"/>
    <col min="2056" max="2056" width="4" style="84" customWidth="1"/>
    <col min="2057" max="2057" width="5.85546875" style="84" customWidth="1"/>
    <col min="2058" max="2058" width="4" style="84" customWidth="1"/>
    <col min="2059" max="2059" width="7.28515625" style="84" customWidth="1"/>
    <col min="2060" max="2304" width="11.42578125" style="84"/>
    <col min="2305" max="2305" width="1.28515625" style="84" customWidth="1"/>
    <col min="2306" max="2308" width="8" style="84" customWidth="1"/>
    <col min="2309" max="2309" width="34.7109375" style="84" customWidth="1"/>
    <col min="2310" max="2311" width="8" style="84" customWidth="1"/>
    <col min="2312" max="2312" width="4" style="84" customWidth="1"/>
    <col min="2313" max="2313" width="5.85546875" style="84" customWidth="1"/>
    <col min="2314" max="2314" width="4" style="84" customWidth="1"/>
    <col min="2315" max="2315" width="7.28515625" style="84" customWidth="1"/>
    <col min="2316" max="2560" width="11.42578125" style="84"/>
    <col min="2561" max="2561" width="1.28515625" style="84" customWidth="1"/>
    <col min="2562" max="2564" width="8" style="84" customWidth="1"/>
    <col min="2565" max="2565" width="34.7109375" style="84" customWidth="1"/>
    <col min="2566" max="2567" width="8" style="84" customWidth="1"/>
    <col min="2568" max="2568" width="4" style="84" customWidth="1"/>
    <col min="2569" max="2569" width="5.85546875" style="84" customWidth="1"/>
    <col min="2570" max="2570" width="4" style="84" customWidth="1"/>
    <col min="2571" max="2571" width="7.28515625" style="84" customWidth="1"/>
    <col min="2572" max="2816" width="11.42578125" style="84"/>
    <col min="2817" max="2817" width="1.28515625" style="84" customWidth="1"/>
    <col min="2818" max="2820" width="8" style="84" customWidth="1"/>
    <col min="2821" max="2821" width="34.7109375" style="84" customWidth="1"/>
    <col min="2822" max="2823" width="8" style="84" customWidth="1"/>
    <col min="2824" max="2824" width="4" style="84" customWidth="1"/>
    <col min="2825" max="2825" width="5.85546875" style="84" customWidth="1"/>
    <col min="2826" max="2826" width="4" style="84" customWidth="1"/>
    <col min="2827" max="2827" width="7.28515625" style="84" customWidth="1"/>
    <col min="2828" max="3072" width="11.42578125" style="84"/>
    <col min="3073" max="3073" width="1.28515625" style="84" customWidth="1"/>
    <col min="3074" max="3076" width="8" style="84" customWidth="1"/>
    <col min="3077" max="3077" width="34.7109375" style="84" customWidth="1"/>
    <col min="3078" max="3079" width="8" style="84" customWidth="1"/>
    <col min="3080" max="3080" width="4" style="84" customWidth="1"/>
    <col min="3081" max="3081" width="5.85546875" style="84" customWidth="1"/>
    <col min="3082" max="3082" width="4" style="84" customWidth="1"/>
    <col min="3083" max="3083" width="7.28515625" style="84" customWidth="1"/>
    <col min="3084" max="3328" width="11.42578125" style="84"/>
    <col min="3329" max="3329" width="1.28515625" style="84" customWidth="1"/>
    <col min="3330" max="3332" width="8" style="84" customWidth="1"/>
    <col min="3333" max="3333" width="34.7109375" style="84" customWidth="1"/>
    <col min="3334" max="3335" width="8" style="84" customWidth="1"/>
    <col min="3336" max="3336" width="4" style="84" customWidth="1"/>
    <col min="3337" max="3337" width="5.85546875" style="84" customWidth="1"/>
    <col min="3338" max="3338" width="4" style="84" customWidth="1"/>
    <col min="3339" max="3339" width="7.28515625" style="84" customWidth="1"/>
    <col min="3340" max="3584" width="11.42578125" style="84"/>
    <col min="3585" max="3585" width="1.28515625" style="84" customWidth="1"/>
    <col min="3586" max="3588" width="8" style="84" customWidth="1"/>
    <col min="3589" max="3589" width="34.7109375" style="84" customWidth="1"/>
    <col min="3590" max="3591" width="8" style="84" customWidth="1"/>
    <col min="3592" max="3592" width="4" style="84" customWidth="1"/>
    <col min="3593" max="3593" width="5.85546875" style="84" customWidth="1"/>
    <col min="3594" max="3594" width="4" style="84" customWidth="1"/>
    <col min="3595" max="3595" width="7.28515625" style="84" customWidth="1"/>
    <col min="3596" max="3840" width="11.42578125" style="84"/>
    <col min="3841" max="3841" width="1.28515625" style="84" customWidth="1"/>
    <col min="3842" max="3844" width="8" style="84" customWidth="1"/>
    <col min="3845" max="3845" width="34.7109375" style="84" customWidth="1"/>
    <col min="3846" max="3847" width="8" style="84" customWidth="1"/>
    <col min="3848" max="3848" width="4" style="84" customWidth="1"/>
    <col min="3849" max="3849" width="5.85546875" style="84" customWidth="1"/>
    <col min="3850" max="3850" width="4" style="84" customWidth="1"/>
    <col min="3851" max="3851" width="7.28515625" style="84" customWidth="1"/>
    <col min="3852" max="4096" width="11.42578125" style="84"/>
    <col min="4097" max="4097" width="1.28515625" style="84" customWidth="1"/>
    <col min="4098" max="4100" width="8" style="84" customWidth="1"/>
    <col min="4101" max="4101" width="34.7109375" style="84" customWidth="1"/>
    <col min="4102" max="4103" width="8" style="84" customWidth="1"/>
    <col min="4104" max="4104" width="4" style="84" customWidth="1"/>
    <col min="4105" max="4105" width="5.85546875" style="84" customWidth="1"/>
    <col min="4106" max="4106" width="4" style="84" customWidth="1"/>
    <col min="4107" max="4107" width="7.28515625" style="84" customWidth="1"/>
    <col min="4108" max="4352" width="11.42578125" style="84"/>
    <col min="4353" max="4353" width="1.28515625" style="84" customWidth="1"/>
    <col min="4354" max="4356" width="8" style="84" customWidth="1"/>
    <col min="4357" max="4357" width="34.7109375" style="84" customWidth="1"/>
    <col min="4358" max="4359" width="8" style="84" customWidth="1"/>
    <col min="4360" max="4360" width="4" style="84" customWidth="1"/>
    <col min="4361" max="4361" width="5.85546875" style="84" customWidth="1"/>
    <col min="4362" max="4362" width="4" style="84" customWidth="1"/>
    <col min="4363" max="4363" width="7.28515625" style="84" customWidth="1"/>
    <col min="4364" max="4608" width="11.42578125" style="84"/>
    <col min="4609" max="4609" width="1.28515625" style="84" customWidth="1"/>
    <col min="4610" max="4612" width="8" style="84" customWidth="1"/>
    <col min="4613" max="4613" width="34.7109375" style="84" customWidth="1"/>
    <col min="4614" max="4615" width="8" style="84" customWidth="1"/>
    <col min="4616" max="4616" width="4" style="84" customWidth="1"/>
    <col min="4617" max="4617" width="5.85546875" style="84" customWidth="1"/>
    <col min="4618" max="4618" width="4" style="84" customWidth="1"/>
    <col min="4619" max="4619" width="7.28515625" style="84" customWidth="1"/>
    <col min="4620" max="4864" width="11.42578125" style="84"/>
    <col min="4865" max="4865" width="1.28515625" style="84" customWidth="1"/>
    <col min="4866" max="4868" width="8" style="84" customWidth="1"/>
    <col min="4869" max="4869" width="34.7109375" style="84" customWidth="1"/>
    <col min="4870" max="4871" width="8" style="84" customWidth="1"/>
    <col min="4872" max="4872" width="4" style="84" customWidth="1"/>
    <col min="4873" max="4873" width="5.85546875" style="84" customWidth="1"/>
    <col min="4874" max="4874" width="4" style="84" customWidth="1"/>
    <col min="4875" max="4875" width="7.28515625" style="84" customWidth="1"/>
    <col min="4876" max="5120" width="11.42578125" style="84"/>
    <col min="5121" max="5121" width="1.28515625" style="84" customWidth="1"/>
    <col min="5122" max="5124" width="8" style="84" customWidth="1"/>
    <col min="5125" max="5125" width="34.7109375" style="84" customWidth="1"/>
    <col min="5126" max="5127" width="8" style="84" customWidth="1"/>
    <col min="5128" max="5128" width="4" style="84" customWidth="1"/>
    <col min="5129" max="5129" width="5.85546875" style="84" customWidth="1"/>
    <col min="5130" max="5130" width="4" style="84" customWidth="1"/>
    <col min="5131" max="5131" width="7.28515625" style="84" customWidth="1"/>
    <col min="5132" max="5376" width="11.42578125" style="84"/>
    <col min="5377" max="5377" width="1.28515625" style="84" customWidth="1"/>
    <col min="5378" max="5380" width="8" style="84" customWidth="1"/>
    <col min="5381" max="5381" width="34.7109375" style="84" customWidth="1"/>
    <col min="5382" max="5383" width="8" style="84" customWidth="1"/>
    <col min="5384" max="5384" width="4" style="84" customWidth="1"/>
    <col min="5385" max="5385" width="5.85546875" style="84" customWidth="1"/>
    <col min="5386" max="5386" width="4" style="84" customWidth="1"/>
    <col min="5387" max="5387" width="7.28515625" style="84" customWidth="1"/>
    <col min="5388" max="5632" width="11.42578125" style="84"/>
    <col min="5633" max="5633" width="1.28515625" style="84" customWidth="1"/>
    <col min="5634" max="5636" width="8" style="84" customWidth="1"/>
    <col min="5637" max="5637" width="34.7109375" style="84" customWidth="1"/>
    <col min="5638" max="5639" width="8" style="84" customWidth="1"/>
    <col min="5640" max="5640" width="4" style="84" customWidth="1"/>
    <col min="5641" max="5641" width="5.85546875" style="84" customWidth="1"/>
    <col min="5642" max="5642" width="4" style="84" customWidth="1"/>
    <col min="5643" max="5643" width="7.28515625" style="84" customWidth="1"/>
    <col min="5644" max="5888" width="11.42578125" style="84"/>
    <col min="5889" max="5889" width="1.28515625" style="84" customWidth="1"/>
    <col min="5890" max="5892" width="8" style="84" customWidth="1"/>
    <col min="5893" max="5893" width="34.7109375" style="84" customWidth="1"/>
    <col min="5894" max="5895" width="8" style="84" customWidth="1"/>
    <col min="5896" max="5896" width="4" style="84" customWidth="1"/>
    <col min="5897" max="5897" width="5.85546875" style="84" customWidth="1"/>
    <col min="5898" max="5898" width="4" style="84" customWidth="1"/>
    <col min="5899" max="5899" width="7.28515625" style="84" customWidth="1"/>
    <col min="5900" max="6144" width="11.42578125" style="84"/>
    <col min="6145" max="6145" width="1.28515625" style="84" customWidth="1"/>
    <col min="6146" max="6148" width="8" style="84" customWidth="1"/>
    <col min="6149" max="6149" width="34.7109375" style="84" customWidth="1"/>
    <col min="6150" max="6151" width="8" style="84" customWidth="1"/>
    <col min="6152" max="6152" width="4" style="84" customWidth="1"/>
    <col min="6153" max="6153" width="5.85546875" style="84" customWidth="1"/>
    <col min="6154" max="6154" width="4" style="84" customWidth="1"/>
    <col min="6155" max="6155" width="7.28515625" style="84" customWidth="1"/>
    <col min="6156" max="6400" width="11.42578125" style="84"/>
    <col min="6401" max="6401" width="1.28515625" style="84" customWidth="1"/>
    <col min="6402" max="6404" width="8" style="84" customWidth="1"/>
    <col min="6405" max="6405" width="34.7109375" style="84" customWidth="1"/>
    <col min="6406" max="6407" width="8" style="84" customWidth="1"/>
    <col min="6408" max="6408" width="4" style="84" customWidth="1"/>
    <col min="6409" max="6409" width="5.85546875" style="84" customWidth="1"/>
    <col min="6410" max="6410" width="4" style="84" customWidth="1"/>
    <col min="6411" max="6411" width="7.28515625" style="84" customWidth="1"/>
    <col min="6412" max="6656" width="11.42578125" style="84"/>
    <col min="6657" max="6657" width="1.28515625" style="84" customWidth="1"/>
    <col min="6658" max="6660" width="8" style="84" customWidth="1"/>
    <col min="6661" max="6661" width="34.7109375" style="84" customWidth="1"/>
    <col min="6662" max="6663" width="8" style="84" customWidth="1"/>
    <col min="6664" max="6664" width="4" style="84" customWidth="1"/>
    <col min="6665" max="6665" width="5.85546875" style="84" customWidth="1"/>
    <col min="6666" max="6666" width="4" style="84" customWidth="1"/>
    <col min="6667" max="6667" width="7.28515625" style="84" customWidth="1"/>
    <col min="6668" max="6912" width="11.42578125" style="84"/>
    <col min="6913" max="6913" width="1.28515625" style="84" customWidth="1"/>
    <col min="6914" max="6916" width="8" style="84" customWidth="1"/>
    <col min="6917" max="6917" width="34.7109375" style="84" customWidth="1"/>
    <col min="6918" max="6919" width="8" style="84" customWidth="1"/>
    <col min="6920" max="6920" width="4" style="84" customWidth="1"/>
    <col min="6921" max="6921" width="5.85546875" style="84" customWidth="1"/>
    <col min="6922" max="6922" width="4" style="84" customWidth="1"/>
    <col min="6923" max="6923" width="7.28515625" style="84" customWidth="1"/>
    <col min="6924" max="7168" width="11.42578125" style="84"/>
    <col min="7169" max="7169" width="1.28515625" style="84" customWidth="1"/>
    <col min="7170" max="7172" width="8" style="84" customWidth="1"/>
    <col min="7173" max="7173" width="34.7109375" style="84" customWidth="1"/>
    <col min="7174" max="7175" width="8" style="84" customWidth="1"/>
    <col min="7176" max="7176" width="4" style="84" customWidth="1"/>
    <col min="7177" max="7177" width="5.85546875" style="84" customWidth="1"/>
    <col min="7178" max="7178" width="4" style="84" customWidth="1"/>
    <col min="7179" max="7179" width="7.28515625" style="84" customWidth="1"/>
    <col min="7180" max="7424" width="11.42578125" style="84"/>
    <col min="7425" max="7425" width="1.28515625" style="84" customWidth="1"/>
    <col min="7426" max="7428" width="8" style="84" customWidth="1"/>
    <col min="7429" max="7429" width="34.7109375" style="84" customWidth="1"/>
    <col min="7430" max="7431" width="8" style="84" customWidth="1"/>
    <col min="7432" max="7432" width="4" style="84" customWidth="1"/>
    <col min="7433" max="7433" width="5.85546875" style="84" customWidth="1"/>
    <col min="7434" max="7434" width="4" style="84" customWidth="1"/>
    <col min="7435" max="7435" width="7.28515625" style="84" customWidth="1"/>
    <col min="7436" max="7680" width="11.42578125" style="84"/>
    <col min="7681" max="7681" width="1.28515625" style="84" customWidth="1"/>
    <col min="7682" max="7684" width="8" style="84" customWidth="1"/>
    <col min="7685" max="7685" width="34.7109375" style="84" customWidth="1"/>
    <col min="7686" max="7687" width="8" style="84" customWidth="1"/>
    <col min="7688" max="7688" width="4" style="84" customWidth="1"/>
    <col min="7689" max="7689" width="5.85546875" style="84" customWidth="1"/>
    <col min="7690" max="7690" width="4" style="84" customWidth="1"/>
    <col min="7691" max="7691" width="7.28515625" style="84" customWidth="1"/>
    <col min="7692" max="7936" width="11.42578125" style="84"/>
    <col min="7937" max="7937" width="1.28515625" style="84" customWidth="1"/>
    <col min="7938" max="7940" width="8" style="84" customWidth="1"/>
    <col min="7941" max="7941" width="34.7109375" style="84" customWidth="1"/>
    <col min="7942" max="7943" width="8" style="84" customWidth="1"/>
    <col min="7944" max="7944" width="4" style="84" customWidth="1"/>
    <col min="7945" max="7945" width="5.85546875" style="84" customWidth="1"/>
    <col min="7946" max="7946" width="4" style="84" customWidth="1"/>
    <col min="7947" max="7947" width="7.28515625" style="84" customWidth="1"/>
    <col min="7948" max="8192" width="11.42578125" style="84"/>
    <col min="8193" max="8193" width="1.28515625" style="84" customWidth="1"/>
    <col min="8194" max="8196" width="8" style="84" customWidth="1"/>
    <col min="8197" max="8197" width="34.7109375" style="84" customWidth="1"/>
    <col min="8198" max="8199" width="8" style="84" customWidth="1"/>
    <col min="8200" max="8200" width="4" style="84" customWidth="1"/>
    <col min="8201" max="8201" width="5.85546875" style="84" customWidth="1"/>
    <col min="8202" max="8202" width="4" style="84" customWidth="1"/>
    <col min="8203" max="8203" width="7.28515625" style="84" customWidth="1"/>
    <col min="8204" max="8448" width="11.42578125" style="84"/>
    <col min="8449" max="8449" width="1.28515625" style="84" customWidth="1"/>
    <col min="8450" max="8452" width="8" style="84" customWidth="1"/>
    <col min="8453" max="8453" width="34.7109375" style="84" customWidth="1"/>
    <col min="8454" max="8455" width="8" style="84" customWidth="1"/>
    <col min="8456" max="8456" width="4" style="84" customWidth="1"/>
    <col min="8457" max="8457" width="5.85546875" style="84" customWidth="1"/>
    <col min="8458" max="8458" width="4" style="84" customWidth="1"/>
    <col min="8459" max="8459" width="7.28515625" style="84" customWidth="1"/>
    <col min="8460" max="8704" width="11.42578125" style="84"/>
    <col min="8705" max="8705" width="1.28515625" style="84" customWidth="1"/>
    <col min="8706" max="8708" width="8" style="84" customWidth="1"/>
    <col min="8709" max="8709" width="34.7109375" style="84" customWidth="1"/>
    <col min="8710" max="8711" width="8" style="84" customWidth="1"/>
    <col min="8712" max="8712" width="4" style="84" customWidth="1"/>
    <col min="8713" max="8713" width="5.85546875" style="84" customWidth="1"/>
    <col min="8714" max="8714" width="4" style="84" customWidth="1"/>
    <col min="8715" max="8715" width="7.28515625" style="84" customWidth="1"/>
    <col min="8716" max="8960" width="11.42578125" style="84"/>
    <col min="8961" max="8961" width="1.28515625" style="84" customWidth="1"/>
    <col min="8962" max="8964" width="8" style="84" customWidth="1"/>
    <col min="8965" max="8965" width="34.7109375" style="84" customWidth="1"/>
    <col min="8966" max="8967" width="8" style="84" customWidth="1"/>
    <col min="8968" max="8968" width="4" style="84" customWidth="1"/>
    <col min="8969" max="8969" width="5.85546875" style="84" customWidth="1"/>
    <col min="8970" max="8970" width="4" style="84" customWidth="1"/>
    <col min="8971" max="8971" width="7.28515625" style="84" customWidth="1"/>
    <col min="8972" max="9216" width="11.42578125" style="84"/>
    <col min="9217" max="9217" width="1.28515625" style="84" customWidth="1"/>
    <col min="9218" max="9220" width="8" style="84" customWidth="1"/>
    <col min="9221" max="9221" width="34.7109375" style="84" customWidth="1"/>
    <col min="9222" max="9223" width="8" style="84" customWidth="1"/>
    <col min="9224" max="9224" width="4" style="84" customWidth="1"/>
    <col min="9225" max="9225" width="5.85546875" style="84" customWidth="1"/>
    <col min="9226" max="9226" width="4" style="84" customWidth="1"/>
    <col min="9227" max="9227" width="7.28515625" style="84" customWidth="1"/>
    <col min="9228" max="9472" width="11.42578125" style="84"/>
    <col min="9473" max="9473" width="1.28515625" style="84" customWidth="1"/>
    <col min="9474" max="9476" width="8" style="84" customWidth="1"/>
    <col min="9477" max="9477" width="34.7109375" style="84" customWidth="1"/>
    <col min="9478" max="9479" width="8" style="84" customWidth="1"/>
    <col min="9480" max="9480" width="4" style="84" customWidth="1"/>
    <col min="9481" max="9481" width="5.85546875" style="84" customWidth="1"/>
    <col min="9482" max="9482" width="4" style="84" customWidth="1"/>
    <col min="9483" max="9483" width="7.28515625" style="84" customWidth="1"/>
    <col min="9484" max="9728" width="11.42578125" style="84"/>
    <col min="9729" max="9729" width="1.28515625" style="84" customWidth="1"/>
    <col min="9730" max="9732" width="8" style="84" customWidth="1"/>
    <col min="9733" max="9733" width="34.7109375" style="84" customWidth="1"/>
    <col min="9734" max="9735" width="8" style="84" customWidth="1"/>
    <col min="9736" max="9736" width="4" style="84" customWidth="1"/>
    <col min="9737" max="9737" width="5.85546875" style="84" customWidth="1"/>
    <col min="9738" max="9738" width="4" style="84" customWidth="1"/>
    <col min="9739" max="9739" width="7.28515625" style="84" customWidth="1"/>
    <col min="9740" max="9984" width="11.42578125" style="84"/>
    <col min="9985" max="9985" width="1.28515625" style="84" customWidth="1"/>
    <col min="9986" max="9988" width="8" style="84" customWidth="1"/>
    <col min="9989" max="9989" width="34.7109375" style="84" customWidth="1"/>
    <col min="9990" max="9991" width="8" style="84" customWidth="1"/>
    <col min="9992" max="9992" width="4" style="84" customWidth="1"/>
    <col min="9993" max="9993" width="5.85546875" style="84" customWidth="1"/>
    <col min="9994" max="9994" width="4" style="84" customWidth="1"/>
    <col min="9995" max="9995" width="7.28515625" style="84" customWidth="1"/>
    <col min="9996" max="10240" width="11.42578125" style="84"/>
    <col min="10241" max="10241" width="1.28515625" style="84" customWidth="1"/>
    <col min="10242" max="10244" width="8" style="84" customWidth="1"/>
    <col min="10245" max="10245" width="34.7109375" style="84" customWidth="1"/>
    <col min="10246" max="10247" width="8" style="84" customWidth="1"/>
    <col min="10248" max="10248" width="4" style="84" customWidth="1"/>
    <col min="10249" max="10249" width="5.85546875" style="84" customWidth="1"/>
    <col min="10250" max="10250" width="4" style="84" customWidth="1"/>
    <col min="10251" max="10251" width="7.28515625" style="84" customWidth="1"/>
    <col min="10252" max="10496" width="11.42578125" style="84"/>
    <col min="10497" max="10497" width="1.28515625" style="84" customWidth="1"/>
    <col min="10498" max="10500" width="8" style="84" customWidth="1"/>
    <col min="10501" max="10501" width="34.7109375" style="84" customWidth="1"/>
    <col min="10502" max="10503" width="8" style="84" customWidth="1"/>
    <col min="10504" max="10504" width="4" style="84" customWidth="1"/>
    <col min="10505" max="10505" width="5.85546875" style="84" customWidth="1"/>
    <col min="10506" max="10506" width="4" style="84" customWidth="1"/>
    <col min="10507" max="10507" width="7.28515625" style="84" customWidth="1"/>
    <col min="10508" max="10752" width="11.42578125" style="84"/>
    <col min="10753" max="10753" width="1.28515625" style="84" customWidth="1"/>
    <col min="10754" max="10756" width="8" style="84" customWidth="1"/>
    <col min="10757" max="10757" width="34.7109375" style="84" customWidth="1"/>
    <col min="10758" max="10759" width="8" style="84" customWidth="1"/>
    <col min="10760" max="10760" width="4" style="84" customWidth="1"/>
    <col min="10761" max="10761" width="5.85546875" style="84" customWidth="1"/>
    <col min="10762" max="10762" width="4" style="84" customWidth="1"/>
    <col min="10763" max="10763" width="7.28515625" style="84" customWidth="1"/>
    <col min="10764" max="11008" width="11.42578125" style="84"/>
    <col min="11009" max="11009" width="1.28515625" style="84" customWidth="1"/>
    <col min="11010" max="11012" width="8" style="84" customWidth="1"/>
    <col min="11013" max="11013" width="34.7109375" style="84" customWidth="1"/>
    <col min="11014" max="11015" width="8" style="84" customWidth="1"/>
    <col min="11016" max="11016" width="4" style="84" customWidth="1"/>
    <col min="11017" max="11017" width="5.85546875" style="84" customWidth="1"/>
    <col min="11018" max="11018" width="4" style="84" customWidth="1"/>
    <col min="11019" max="11019" width="7.28515625" style="84" customWidth="1"/>
    <col min="11020" max="11264" width="11.42578125" style="84"/>
    <col min="11265" max="11265" width="1.28515625" style="84" customWidth="1"/>
    <col min="11266" max="11268" width="8" style="84" customWidth="1"/>
    <col min="11269" max="11269" width="34.7109375" style="84" customWidth="1"/>
    <col min="11270" max="11271" width="8" style="84" customWidth="1"/>
    <col min="11272" max="11272" width="4" style="84" customWidth="1"/>
    <col min="11273" max="11273" width="5.85546875" style="84" customWidth="1"/>
    <col min="11274" max="11274" width="4" style="84" customWidth="1"/>
    <col min="11275" max="11275" width="7.28515625" style="84" customWidth="1"/>
    <col min="11276" max="11520" width="11.42578125" style="84"/>
    <col min="11521" max="11521" width="1.28515625" style="84" customWidth="1"/>
    <col min="11522" max="11524" width="8" style="84" customWidth="1"/>
    <col min="11525" max="11525" width="34.7109375" style="84" customWidth="1"/>
    <col min="11526" max="11527" width="8" style="84" customWidth="1"/>
    <col min="11528" max="11528" width="4" style="84" customWidth="1"/>
    <col min="11529" max="11529" width="5.85546875" style="84" customWidth="1"/>
    <col min="11530" max="11530" width="4" style="84" customWidth="1"/>
    <col min="11531" max="11531" width="7.28515625" style="84" customWidth="1"/>
    <col min="11532" max="11776" width="11.42578125" style="84"/>
    <col min="11777" max="11777" width="1.28515625" style="84" customWidth="1"/>
    <col min="11778" max="11780" width="8" style="84" customWidth="1"/>
    <col min="11781" max="11781" width="34.7109375" style="84" customWidth="1"/>
    <col min="11782" max="11783" width="8" style="84" customWidth="1"/>
    <col min="11784" max="11784" width="4" style="84" customWidth="1"/>
    <col min="11785" max="11785" width="5.85546875" style="84" customWidth="1"/>
    <col min="11786" max="11786" width="4" style="84" customWidth="1"/>
    <col min="11787" max="11787" width="7.28515625" style="84" customWidth="1"/>
    <col min="11788" max="12032" width="11.42578125" style="84"/>
    <col min="12033" max="12033" width="1.28515625" style="84" customWidth="1"/>
    <col min="12034" max="12036" width="8" style="84" customWidth="1"/>
    <col min="12037" max="12037" width="34.7109375" style="84" customWidth="1"/>
    <col min="12038" max="12039" width="8" style="84" customWidth="1"/>
    <col min="12040" max="12040" width="4" style="84" customWidth="1"/>
    <col min="12041" max="12041" width="5.85546875" style="84" customWidth="1"/>
    <col min="12042" max="12042" width="4" style="84" customWidth="1"/>
    <col min="12043" max="12043" width="7.28515625" style="84" customWidth="1"/>
    <col min="12044" max="12288" width="11.42578125" style="84"/>
    <col min="12289" max="12289" width="1.28515625" style="84" customWidth="1"/>
    <col min="12290" max="12292" width="8" style="84" customWidth="1"/>
    <col min="12293" max="12293" width="34.7109375" style="84" customWidth="1"/>
    <col min="12294" max="12295" width="8" style="84" customWidth="1"/>
    <col min="12296" max="12296" width="4" style="84" customWidth="1"/>
    <col min="12297" max="12297" width="5.85546875" style="84" customWidth="1"/>
    <col min="12298" max="12298" width="4" style="84" customWidth="1"/>
    <col min="12299" max="12299" width="7.28515625" style="84" customWidth="1"/>
    <col min="12300" max="12544" width="11.42578125" style="84"/>
    <col min="12545" max="12545" width="1.28515625" style="84" customWidth="1"/>
    <col min="12546" max="12548" width="8" style="84" customWidth="1"/>
    <col min="12549" max="12549" width="34.7109375" style="84" customWidth="1"/>
    <col min="12550" max="12551" width="8" style="84" customWidth="1"/>
    <col min="12552" max="12552" width="4" style="84" customWidth="1"/>
    <col min="12553" max="12553" width="5.85546875" style="84" customWidth="1"/>
    <col min="12554" max="12554" width="4" style="84" customWidth="1"/>
    <col min="12555" max="12555" width="7.28515625" style="84" customWidth="1"/>
    <col min="12556" max="12800" width="11.42578125" style="84"/>
    <col min="12801" max="12801" width="1.28515625" style="84" customWidth="1"/>
    <col min="12802" max="12804" width="8" style="84" customWidth="1"/>
    <col min="12805" max="12805" width="34.7109375" style="84" customWidth="1"/>
    <col min="12806" max="12807" width="8" style="84" customWidth="1"/>
    <col min="12808" max="12808" width="4" style="84" customWidth="1"/>
    <col min="12809" max="12809" width="5.85546875" style="84" customWidth="1"/>
    <col min="12810" max="12810" width="4" style="84" customWidth="1"/>
    <col min="12811" max="12811" width="7.28515625" style="84" customWidth="1"/>
    <col min="12812" max="13056" width="11.42578125" style="84"/>
    <col min="13057" max="13057" width="1.28515625" style="84" customWidth="1"/>
    <col min="13058" max="13060" width="8" style="84" customWidth="1"/>
    <col min="13061" max="13061" width="34.7109375" style="84" customWidth="1"/>
    <col min="13062" max="13063" width="8" style="84" customWidth="1"/>
    <col min="13064" max="13064" width="4" style="84" customWidth="1"/>
    <col min="13065" max="13065" width="5.85546875" style="84" customWidth="1"/>
    <col min="13066" max="13066" width="4" style="84" customWidth="1"/>
    <col min="13067" max="13067" width="7.28515625" style="84" customWidth="1"/>
    <col min="13068" max="13312" width="11.42578125" style="84"/>
    <col min="13313" max="13313" width="1.28515625" style="84" customWidth="1"/>
    <col min="13314" max="13316" width="8" style="84" customWidth="1"/>
    <col min="13317" max="13317" width="34.7109375" style="84" customWidth="1"/>
    <col min="13318" max="13319" width="8" style="84" customWidth="1"/>
    <col min="13320" max="13320" width="4" style="84" customWidth="1"/>
    <col min="13321" max="13321" width="5.85546875" style="84" customWidth="1"/>
    <col min="13322" max="13322" width="4" style="84" customWidth="1"/>
    <col min="13323" max="13323" width="7.28515625" style="84" customWidth="1"/>
    <col min="13324" max="13568" width="11.42578125" style="84"/>
    <col min="13569" max="13569" width="1.28515625" style="84" customWidth="1"/>
    <col min="13570" max="13572" width="8" style="84" customWidth="1"/>
    <col min="13573" max="13573" width="34.7109375" style="84" customWidth="1"/>
    <col min="13574" max="13575" width="8" style="84" customWidth="1"/>
    <col min="13576" max="13576" width="4" style="84" customWidth="1"/>
    <col min="13577" max="13577" width="5.85546875" style="84" customWidth="1"/>
    <col min="13578" max="13578" width="4" style="84" customWidth="1"/>
    <col min="13579" max="13579" width="7.28515625" style="84" customWidth="1"/>
    <col min="13580" max="13824" width="11.42578125" style="84"/>
    <col min="13825" max="13825" width="1.28515625" style="84" customWidth="1"/>
    <col min="13826" max="13828" width="8" style="84" customWidth="1"/>
    <col min="13829" max="13829" width="34.7109375" style="84" customWidth="1"/>
    <col min="13830" max="13831" width="8" style="84" customWidth="1"/>
    <col min="13832" max="13832" width="4" style="84" customWidth="1"/>
    <col min="13833" max="13833" width="5.85546875" style="84" customWidth="1"/>
    <col min="13834" max="13834" width="4" style="84" customWidth="1"/>
    <col min="13835" max="13835" width="7.28515625" style="84" customWidth="1"/>
    <col min="13836" max="14080" width="11.42578125" style="84"/>
    <col min="14081" max="14081" width="1.28515625" style="84" customWidth="1"/>
    <col min="14082" max="14084" width="8" style="84" customWidth="1"/>
    <col min="14085" max="14085" width="34.7109375" style="84" customWidth="1"/>
    <col min="14086" max="14087" width="8" style="84" customWidth="1"/>
    <col min="14088" max="14088" width="4" style="84" customWidth="1"/>
    <col min="14089" max="14089" width="5.85546875" style="84" customWidth="1"/>
    <col min="14090" max="14090" width="4" style="84" customWidth="1"/>
    <col min="14091" max="14091" width="7.28515625" style="84" customWidth="1"/>
    <col min="14092" max="14336" width="11.42578125" style="84"/>
    <col min="14337" max="14337" width="1.28515625" style="84" customWidth="1"/>
    <col min="14338" max="14340" width="8" style="84" customWidth="1"/>
    <col min="14341" max="14341" width="34.7109375" style="84" customWidth="1"/>
    <col min="14342" max="14343" width="8" style="84" customWidth="1"/>
    <col min="14344" max="14344" width="4" style="84" customWidth="1"/>
    <col min="14345" max="14345" width="5.85546875" style="84" customWidth="1"/>
    <col min="14346" max="14346" width="4" style="84" customWidth="1"/>
    <col min="14347" max="14347" width="7.28515625" style="84" customWidth="1"/>
    <col min="14348" max="14592" width="11.42578125" style="84"/>
    <col min="14593" max="14593" width="1.28515625" style="84" customWidth="1"/>
    <col min="14594" max="14596" width="8" style="84" customWidth="1"/>
    <col min="14597" max="14597" width="34.7109375" style="84" customWidth="1"/>
    <col min="14598" max="14599" width="8" style="84" customWidth="1"/>
    <col min="14600" max="14600" width="4" style="84" customWidth="1"/>
    <col min="14601" max="14601" width="5.85546875" style="84" customWidth="1"/>
    <col min="14602" max="14602" width="4" style="84" customWidth="1"/>
    <col min="14603" max="14603" width="7.28515625" style="84" customWidth="1"/>
    <col min="14604" max="14848" width="11.42578125" style="84"/>
    <col min="14849" max="14849" width="1.28515625" style="84" customWidth="1"/>
    <col min="14850" max="14852" width="8" style="84" customWidth="1"/>
    <col min="14853" max="14853" width="34.7109375" style="84" customWidth="1"/>
    <col min="14854" max="14855" width="8" style="84" customWidth="1"/>
    <col min="14856" max="14856" width="4" style="84" customWidth="1"/>
    <col min="14857" max="14857" width="5.85546875" style="84" customWidth="1"/>
    <col min="14858" max="14858" width="4" style="84" customWidth="1"/>
    <col min="14859" max="14859" width="7.28515625" style="84" customWidth="1"/>
    <col min="14860" max="15104" width="11.42578125" style="84"/>
    <col min="15105" max="15105" width="1.28515625" style="84" customWidth="1"/>
    <col min="15106" max="15108" width="8" style="84" customWidth="1"/>
    <col min="15109" max="15109" width="34.7109375" style="84" customWidth="1"/>
    <col min="15110" max="15111" width="8" style="84" customWidth="1"/>
    <col min="15112" max="15112" width="4" style="84" customWidth="1"/>
    <col min="15113" max="15113" width="5.85546875" style="84" customWidth="1"/>
    <col min="15114" max="15114" width="4" style="84" customWidth="1"/>
    <col min="15115" max="15115" width="7.28515625" style="84" customWidth="1"/>
    <col min="15116" max="15360" width="11.42578125" style="84"/>
    <col min="15361" max="15361" width="1.28515625" style="84" customWidth="1"/>
    <col min="15362" max="15364" width="8" style="84" customWidth="1"/>
    <col min="15365" max="15365" width="34.7109375" style="84" customWidth="1"/>
    <col min="15366" max="15367" width="8" style="84" customWidth="1"/>
    <col min="15368" max="15368" width="4" style="84" customWidth="1"/>
    <col min="15369" max="15369" width="5.85546875" style="84" customWidth="1"/>
    <col min="15370" max="15370" width="4" style="84" customWidth="1"/>
    <col min="15371" max="15371" width="7.28515625" style="84" customWidth="1"/>
    <col min="15372" max="15616" width="11.42578125" style="84"/>
    <col min="15617" max="15617" width="1.28515625" style="84" customWidth="1"/>
    <col min="15618" max="15620" width="8" style="84" customWidth="1"/>
    <col min="15621" max="15621" width="34.7109375" style="84" customWidth="1"/>
    <col min="15622" max="15623" width="8" style="84" customWidth="1"/>
    <col min="15624" max="15624" width="4" style="84" customWidth="1"/>
    <col min="15625" max="15625" width="5.85546875" style="84" customWidth="1"/>
    <col min="15626" max="15626" width="4" style="84" customWidth="1"/>
    <col min="15627" max="15627" width="7.28515625" style="84" customWidth="1"/>
    <col min="15628" max="15872" width="11.42578125" style="84"/>
    <col min="15873" max="15873" width="1.28515625" style="84" customWidth="1"/>
    <col min="15874" max="15876" width="8" style="84" customWidth="1"/>
    <col min="15877" max="15877" width="34.7109375" style="84" customWidth="1"/>
    <col min="15878" max="15879" width="8" style="84" customWidth="1"/>
    <col min="15880" max="15880" width="4" style="84" customWidth="1"/>
    <col min="15881" max="15881" width="5.85546875" style="84" customWidth="1"/>
    <col min="15882" max="15882" width="4" style="84" customWidth="1"/>
    <col min="15883" max="15883" width="7.28515625" style="84" customWidth="1"/>
    <col min="15884" max="16128" width="11.42578125" style="84"/>
    <col min="16129" max="16129" width="1.28515625" style="84" customWidth="1"/>
    <col min="16130" max="16132" width="8" style="84" customWidth="1"/>
    <col min="16133" max="16133" width="34.7109375" style="84" customWidth="1"/>
    <col min="16134" max="16135" width="8" style="84" customWidth="1"/>
    <col min="16136" max="16136" width="4" style="84" customWidth="1"/>
    <col min="16137" max="16137" width="5.85546875" style="84" customWidth="1"/>
    <col min="16138" max="16138" width="4" style="84" customWidth="1"/>
    <col min="16139" max="16139" width="7.28515625" style="84" customWidth="1"/>
    <col min="16140" max="16384" width="11.42578125" style="84"/>
  </cols>
  <sheetData>
    <row r="1" spans="2:11">
      <c r="B1"/>
      <c r="C1"/>
      <c r="D1" s="99"/>
      <c r="E1"/>
      <c r="F1"/>
      <c r="G1"/>
      <c r="H1"/>
      <c r="I1" s="100"/>
      <c r="J1"/>
    </row>
    <row r="2" spans="2:11">
      <c r="B2"/>
      <c r="C2"/>
      <c r="D2" s="99"/>
      <c r="E2"/>
      <c r="F2"/>
      <c r="G2"/>
      <c r="H2"/>
      <c r="I2" s="100"/>
      <c r="J2"/>
    </row>
    <row r="3" spans="2:11" ht="14.1" customHeight="1">
      <c r="B3" s="240" t="s">
        <v>23</v>
      </c>
      <c r="C3" s="240"/>
      <c r="D3" s="240"/>
      <c r="E3" s="240"/>
      <c r="F3" s="240"/>
      <c r="G3" s="240"/>
      <c r="H3" s="240"/>
      <c r="I3" s="240"/>
      <c r="J3" s="240"/>
    </row>
    <row r="4" spans="2:11" ht="14.1" customHeight="1">
      <c r="B4" s="240"/>
      <c r="C4" s="240"/>
      <c r="D4" s="240"/>
      <c r="E4" s="240"/>
      <c r="F4" s="240"/>
      <c r="G4" s="240"/>
      <c r="H4" s="240"/>
      <c r="I4" s="240"/>
      <c r="J4" s="240"/>
    </row>
    <row r="5" spans="2:11" ht="24.95" customHeight="1">
      <c r="B5" s="134" t="s">
        <v>100</v>
      </c>
      <c r="C5"/>
      <c r="D5" s="99"/>
      <c r="E5"/>
    </row>
    <row r="6" spans="2:11">
      <c r="B6" t="s">
        <v>24</v>
      </c>
      <c r="C6"/>
      <c r="D6" s="99"/>
      <c r="E6" s="136"/>
      <c r="F6"/>
      <c r="G6"/>
      <c r="H6"/>
      <c r="I6" s="100"/>
      <c r="J6"/>
      <c r="K6" s="100"/>
    </row>
    <row r="7" spans="2:11" ht="3.75" customHeight="1">
      <c r="B7"/>
      <c r="C7"/>
      <c r="D7" s="99"/>
      <c r="F7"/>
      <c r="G7"/>
      <c r="H7"/>
      <c r="I7" s="100"/>
      <c r="J7"/>
      <c r="K7" s="100"/>
    </row>
    <row r="8" spans="2:11">
      <c r="B8" t="s">
        <v>9</v>
      </c>
      <c r="C8"/>
      <c r="D8" s="99"/>
      <c r="E8" s="137"/>
      <c r="F8"/>
      <c r="G8"/>
      <c r="H8"/>
      <c r="I8" s="100"/>
      <c r="J8"/>
      <c r="K8" s="100"/>
    </row>
    <row r="9" spans="2:11" ht="3.75" customHeight="1">
      <c r="B9"/>
      <c r="C9"/>
      <c r="D9" s="99"/>
      <c r="F9"/>
      <c r="G9"/>
      <c r="H9"/>
      <c r="I9" s="100"/>
      <c r="J9"/>
      <c r="K9" s="100"/>
    </row>
    <row r="10" spans="2:11">
      <c r="B10" t="s">
        <v>25</v>
      </c>
      <c r="C10"/>
      <c r="D10" s="99"/>
      <c r="E10" s="137"/>
      <c r="F10"/>
      <c r="G10"/>
      <c r="H10"/>
      <c r="I10" s="100"/>
      <c r="J10"/>
      <c r="K10" s="100"/>
    </row>
    <row r="11" spans="2:11" ht="3.75" customHeight="1">
      <c r="B11"/>
      <c r="C11"/>
      <c r="D11" s="99"/>
      <c r="F11"/>
      <c r="G11"/>
      <c r="H11"/>
      <c r="I11" s="100"/>
      <c r="J11"/>
      <c r="K11" s="100"/>
    </row>
    <row r="12" spans="2:11">
      <c r="B12" t="s">
        <v>10</v>
      </c>
      <c r="C12"/>
      <c r="D12" s="99"/>
      <c r="E12" s="137"/>
      <c r="F12"/>
      <c r="G12"/>
      <c r="H12"/>
      <c r="I12" s="100"/>
      <c r="J12"/>
      <c r="K12" s="100"/>
    </row>
    <row r="13" spans="2:11" ht="3.75" customHeight="1">
      <c r="B13"/>
      <c r="C13"/>
      <c r="D13" s="99"/>
      <c r="F13"/>
      <c r="G13"/>
      <c r="H13"/>
      <c r="I13" s="100"/>
      <c r="J13"/>
      <c r="K13" s="100"/>
    </row>
    <row r="14" spans="2:11">
      <c r="B14" t="s">
        <v>26</v>
      </c>
      <c r="C14"/>
      <c r="D14" s="99"/>
      <c r="E14" s="137"/>
      <c r="F14"/>
      <c r="G14"/>
      <c r="H14"/>
      <c r="I14" s="100"/>
      <c r="J14"/>
      <c r="K14" s="100"/>
    </row>
    <row r="15" spans="2:11" ht="3.75" customHeight="1">
      <c r="B15"/>
      <c r="C15"/>
      <c r="D15" s="99"/>
      <c r="F15"/>
      <c r="G15"/>
      <c r="H15"/>
      <c r="I15" s="100"/>
      <c r="J15"/>
      <c r="K15" s="100"/>
    </row>
    <row r="16" spans="2:11">
      <c r="B16" t="s">
        <v>27</v>
      </c>
      <c r="C16"/>
      <c r="D16" s="99"/>
      <c r="E16" s="138"/>
      <c r="F16"/>
      <c r="G16"/>
      <c r="H16"/>
      <c r="I16" s="100"/>
      <c r="J16"/>
      <c r="K16" s="100"/>
    </row>
    <row r="17" spans="1:19" ht="3.75" customHeight="1">
      <c r="B17"/>
      <c r="C17"/>
      <c r="D17" s="99"/>
      <c r="F17"/>
      <c r="G17"/>
      <c r="H17"/>
      <c r="I17" s="100"/>
      <c r="J17"/>
      <c r="K17" s="100"/>
    </row>
    <row r="18" spans="1:19">
      <c r="B18" t="s">
        <v>28</v>
      </c>
      <c r="C18"/>
      <c r="D18" s="99"/>
      <c r="E18" t="s">
        <v>110</v>
      </c>
      <c r="F18"/>
      <c r="G18"/>
      <c r="H18"/>
      <c r="I18" s="100"/>
      <c r="J18"/>
      <c r="K18" s="100"/>
    </row>
    <row r="19" spans="1:19">
      <c r="B19" t="s">
        <v>29</v>
      </c>
      <c r="C19"/>
      <c r="D19" s="99"/>
      <c r="E19" t="s">
        <v>30</v>
      </c>
      <c r="F19" s="135"/>
      <c r="G19"/>
      <c r="H19"/>
      <c r="I19" s="100"/>
      <c r="J19"/>
      <c r="K19" s="100"/>
    </row>
    <row r="20" spans="1:19" ht="15">
      <c r="B20"/>
      <c r="C20"/>
      <c r="D20" s="99"/>
      <c r="E20" s="131" t="s">
        <v>112</v>
      </c>
      <c r="F20"/>
      <c r="G20"/>
      <c r="H20"/>
      <c r="I20" s="100"/>
      <c r="J20"/>
      <c r="K20" s="100"/>
    </row>
    <row r="21" spans="1:19" ht="3.75" customHeight="1" thickBot="1"/>
    <row r="22" spans="1:19" ht="37.5" customHeight="1" thickBot="1">
      <c r="B22" s="86" t="s">
        <v>31</v>
      </c>
      <c r="C22" s="101" t="s">
        <v>32</v>
      </c>
      <c r="D22" s="102" t="s">
        <v>33</v>
      </c>
      <c r="E22" s="101" t="s">
        <v>34</v>
      </c>
      <c r="F22" s="86" t="s">
        <v>35</v>
      </c>
      <c r="G22" s="86" t="s">
        <v>36</v>
      </c>
      <c r="H22" s="238" t="s">
        <v>37</v>
      </c>
      <c r="I22" s="239"/>
      <c r="J22" s="238" t="s">
        <v>38</v>
      </c>
      <c r="K22" s="239"/>
    </row>
    <row r="23" spans="1:19" ht="13.5" thickBot="1">
      <c r="B23" s="87"/>
      <c r="C23" s="103">
        <v>180</v>
      </c>
      <c r="D23" s="104" t="s">
        <v>39</v>
      </c>
      <c r="E23" s="105" t="s">
        <v>41</v>
      </c>
      <c r="F23" s="88"/>
      <c r="G23" s="88">
        <v>0</v>
      </c>
      <c r="H23" s="114" t="s">
        <v>40</v>
      </c>
      <c r="I23" s="115">
        <v>5.5</v>
      </c>
      <c r="J23" s="114" t="s">
        <v>40</v>
      </c>
      <c r="K23" s="115">
        <f t="shared" ref="K23:K38" si="0">I23*G23</f>
        <v>0</v>
      </c>
    </row>
    <row r="24" spans="1:19" ht="13.5" thickBot="1">
      <c r="B24" s="89"/>
      <c r="C24" s="106">
        <v>180</v>
      </c>
      <c r="D24" s="107" t="s">
        <v>39</v>
      </c>
      <c r="E24" s="105" t="s">
        <v>92</v>
      </c>
      <c r="F24" s="132"/>
      <c r="G24" s="88">
        <v>0</v>
      </c>
      <c r="H24" s="116" t="s">
        <v>40</v>
      </c>
      <c r="I24" s="117">
        <v>5.5</v>
      </c>
      <c r="J24" s="116" t="s">
        <v>40</v>
      </c>
      <c r="K24" s="117">
        <f t="shared" si="0"/>
        <v>0</v>
      </c>
    </row>
    <row r="25" spans="1:19" ht="13.5" thickBot="1">
      <c r="B25" s="89"/>
      <c r="C25" s="106">
        <v>180</v>
      </c>
      <c r="D25" s="107" t="s">
        <v>39</v>
      </c>
      <c r="E25" s="105" t="s">
        <v>42</v>
      </c>
      <c r="F25" s="132"/>
      <c r="G25" s="88">
        <v>0</v>
      </c>
      <c r="H25" s="116" t="s">
        <v>40</v>
      </c>
      <c r="I25" s="117">
        <v>4.0999999999999996</v>
      </c>
      <c r="J25" s="116" t="s">
        <v>40</v>
      </c>
      <c r="K25" s="117">
        <f t="shared" si="0"/>
        <v>0</v>
      </c>
    </row>
    <row r="26" spans="1:19" ht="13.5" thickBot="1">
      <c r="B26" s="89"/>
      <c r="C26" s="106">
        <v>160</v>
      </c>
      <c r="D26" s="107" t="s">
        <v>39</v>
      </c>
      <c r="E26" s="105" t="s">
        <v>43</v>
      </c>
      <c r="F26" s="132"/>
      <c r="G26" s="88">
        <v>0</v>
      </c>
      <c r="H26" s="116" t="s">
        <v>40</v>
      </c>
      <c r="I26" s="117">
        <v>4.0999999999999996</v>
      </c>
      <c r="J26" s="116" t="s">
        <v>40</v>
      </c>
      <c r="K26" s="117">
        <f t="shared" si="0"/>
        <v>0</v>
      </c>
    </row>
    <row r="27" spans="1:19" ht="13.5" thickBot="1">
      <c r="B27" s="89"/>
      <c r="C27" s="106">
        <v>180</v>
      </c>
      <c r="D27" s="107"/>
      <c r="E27" s="105" t="s">
        <v>44</v>
      </c>
      <c r="F27" s="132"/>
      <c r="G27" s="88">
        <v>0</v>
      </c>
      <c r="H27" s="116" t="s">
        <v>40</v>
      </c>
      <c r="I27" s="117">
        <v>4.3</v>
      </c>
      <c r="J27" s="116" t="s">
        <v>40</v>
      </c>
      <c r="K27" s="117">
        <f t="shared" si="0"/>
        <v>0</v>
      </c>
    </row>
    <row r="28" spans="1:19" ht="13.5" thickBot="1">
      <c r="A28" s="84">
        <v>100</v>
      </c>
      <c r="B28" s="89"/>
      <c r="C28" s="106">
        <v>180</v>
      </c>
      <c r="D28" s="107"/>
      <c r="E28" s="105" t="s">
        <v>45</v>
      </c>
      <c r="F28" s="132"/>
      <c r="G28" s="88">
        <v>0</v>
      </c>
      <c r="H28" s="116" t="s">
        <v>40</v>
      </c>
      <c r="I28" s="117">
        <v>3.7</v>
      </c>
      <c r="J28" s="116" t="s">
        <v>40</v>
      </c>
      <c r="K28" s="117">
        <v>0</v>
      </c>
    </row>
    <row r="29" spans="1:19" ht="13.5" thickBot="1">
      <c r="B29" s="89"/>
      <c r="C29" s="106">
        <v>180</v>
      </c>
      <c r="D29" s="107"/>
      <c r="E29" s="105" t="s">
        <v>46</v>
      </c>
      <c r="F29" s="132"/>
      <c r="G29" s="88">
        <v>0</v>
      </c>
      <c r="H29" s="116" t="s">
        <v>40</v>
      </c>
      <c r="I29" s="117">
        <v>3.5</v>
      </c>
      <c r="J29" s="116" t="s">
        <v>40</v>
      </c>
      <c r="K29" s="117">
        <f t="shared" si="0"/>
        <v>0</v>
      </c>
    </row>
    <row r="30" spans="1:19" ht="13.5" thickBot="1">
      <c r="B30" s="89"/>
      <c r="C30" s="106">
        <v>180</v>
      </c>
      <c r="D30" s="107"/>
      <c r="E30" s="105" t="s">
        <v>47</v>
      </c>
      <c r="F30" s="132"/>
      <c r="G30" s="88">
        <v>0</v>
      </c>
      <c r="H30" s="116" t="s">
        <v>40</v>
      </c>
      <c r="I30" s="117">
        <v>3</v>
      </c>
      <c r="J30" s="116" t="s">
        <v>40</v>
      </c>
      <c r="K30" s="117">
        <f t="shared" si="0"/>
        <v>0</v>
      </c>
    </row>
    <row r="31" spans="1:19" ht="13.5" thickBot="1">
      <c r="B31" s="89"/>
      <c r="C31" s="106">
        <v>183</v>
      </c>
      <c r="D31" s="107">
        <v>61</v>
      </c>
      <c r="E31" s="105" t="s">
        <v>48</v>
      </c>
      <c r="F31" s="132"/>
      <c r="G31" s="88">
        <v>0</v>
      </c>
      <c r="H31" s="116" t="s">
        <v>40</v>
      </c>
      <c r="I31" s="117">
        <v>1.4</v>
      </c>
      <c r="J31" s="116" t="s">
        <v>40</v>
      </c>
      <c r="K31" s="117">
        <f t="shared" si="0"/>
        <v>0</v>
      </c>
    </row>
    <row r="32" spans="1:19" ht="13.5" thickBot="1">
      <c r="B32" s="89"/>
      <c r="C32" s="106">
        <v>112</v>
      </c>
      <c r="D32" s="107">
        <v>28</v>
      </c>
      <c r="E32" s="105" t="s">
        <v>49</v>
      </c>
      <c r="F32" s="132"/>
      <c r="G32" s="88">
        <v>0</v>
      </c>
      <c r="H32" s="116" t="s">
        <v>40</v>
      </c>
      <c r="I32" s="117">
        <v>3</v>
      </c>
      <c r="J32" s="116" t="s">
        <v>40</v>
      </c>
      <c r="K32" s="117">
        <f t="shared" si="0"/>
        <v>0</v>
      </c>
      <c r="S32" s="90"/>
    </row>
    <row r="33" spans="2:14" ht="13.5" thickBot="1">
      <c r="B33" s="89"/>
      <c r="C33" s="106">
        <v>54</v>
      </c>
      <c r="D33" s="107"/>
      <c r="E33" s="105" t="s">
        <v>93</v>
      </c>
      <c r="F33" s="132"/>
      <c r="G33" s="88">
        <v>0</v>
      </c>
      <c r="H33" s="116" t="s">
        <v>40</v>
      </c>
      <c r="I33" s="117">
        <v>2.9</v>
      </c>
      <c r="J33" s="116" t="s">
        <v>40</v>
      </c>
      <c r="K33" s="117">
        <f t="shared" si="0"/>
        <v>0</v>
      </c>
    </row>
    <row r="34" spans="2:14" ht="13.5" thickBot="1">
      <c r="B34" s="89"/>
      <c r="C34" s="106">
        <v>70</v>
      </c>
      <c r="D34" s="107"/>
      <c r="E34" s="105" t="s">
        <v>94</v>
      </c>
      <c r="F34" s="132"/>
      <c r="G34" s="88">
        <v>0</v>
      </c>
      <c r="H34" s="116" t="s">
        <v>40</v>
      </c>
      <c r="I34" s="117">
        <v>2.5</v>
      </c>
      <c r="J34" s="116" t="s">
        <v>40</v>
      </c>
      <c r="K34" s="117">
        <f t="shared" si="0"/>
        <v>0</v>
      </c>
    </row>
    <row r="35" spans="2:14" ht="13.5" thickBot="1">
      <c r="B35" s="89"/>
      <c r="C35" s="106">
        <v>280</v>
      </c>
      <c r="D35" s="107">
        <v>56</v>
      </c>
      <c r="E35" s="105" t="s">
        <v>95</v>
      </c>
      <c r="F35" s="132"/>
      <c r="G35" s="88">
        <v>0</v>
      </c>
      <c r="H35" s="116" t="s">
        <v>40</v>
      </c>
      <c r="I35" s="117">
        <v>3</v>
      </c>
      <c r="J35" s="116" t="s">
        <v>40</v>
      </c>
      <c r="K35" s="117">
        <f t="shared" si="0"/>
        <v>0</v>
      </c>
    </row>
    <row r="36" spans="2:14" ht="13.5" thickBot="1">
      <c r="B36" s="132"/>
      <c r="C36" s="106"/>
      <c r="D36" s="107"/>
      <c r="E36" s="105"/>
      <c r="F36" s="132"/>
      <c r="G36" s="88">
        <v>0</v>
      </c>
      <c r="H36" s="116" t="s">
        <v>40</v>
      </c>
      <c r="I36" s="117">
        <v>0</v>
      </c>
      <c r="J36" s="116" t="s">
        <v>40</v>
      </c>
      <c r="K36" s="117">
        <f t="shared" si="0"/>
        <v>0</v>
      </c>
    </row>
    <row r="37" spans="2:14" ht="13.5" thickBot="1">
      <c r="B37" s="132"/>
      <c r="C37" s="106"/>
      <c r="D37" s="107"/>
      <c r="E37" s="105"/>
      <c r="F37" s="132"/>
      <c r="G37" s="88">
        <v>0</v>
      </c>
      <c r="H37" s="116" t="s">
        <v>40</v>
      </c>
      <c r="I37" s="117">
        <v>0</v>
      </c>
      <c r="J37" s="116" t="s">
        <v>40</v>
      </c>
      <c r="K37" s="117">
        <v>0</v>
      </c>
    </row>
    <row r="38" spans="2:14" ht="13.5" thickBot="1">
      <c r="B38" s="132"/>
      <c r="C38" s="106"/>
      <c r="D38" s="107"/>
      <c r="E38" s="105"/>
      <c r="F38" s="132"/>
      <c r="G38" s="88">
        <v>0</v>
      </c>
      <c r="H38" s="116" t="s">
        <v>40</v>
      </c>
      <c r="I38" s="117">
        <v>0</v>
      </c>
      <c r="J38" s="116" t="s">
        <v>40</v>
      </c>
      <c r="K38" s="117">
        <f t="shared" si="0"/>
        <v>0</v>
      </c>
    </row>
    <row r="39" spans="2:14" ht="13.5" thickBot="1">
      <c r="B39" s="133"/>
      <c r="C39" s="108"/>
      <c r="D39" s="109"/>
      <c r="E39" s="110"/>
      <c r="F39" s="133"/>
      <c r="G39" s="88">
        <v>0</v>
      </c>
      <c r="H39" s="118" t="s">
        <v>40</v>
      </c>
      <c r="I39" s="119">
        <v>0</v>
      </c>
      <c r="J39" s="118" t="s">
        <v>40</v>
      </c>
      <c r="K39" s="119">
        <f>I39*G39</f>
        <v>0</v>
      </c>
    </row>
    <row r="40" spans="2:14" ht="13.5" thickBot="1">
      <c r="B40" s="91"/>
      <c r="C40" s="111"/>
      <c r="D40" s="112"/>
      <c r="E40" s="113"/>
      <c r="F40" s="91"/>
      <c r="G40" s="91">
        <v>0</v>
      </c>
      <c r="H40" s="92"/>
      <c r="I40" s="93"/>
      <c r="J40" s="118"/>
      <c r="K40" s="93"/>
    </row>
    <row r="41" spans="2:14" ht="3.75" customHeight="1">
      <c r="B41" s="94"/>
      <c r="C41" s="95"/>
      <c r="D41" s="96"/>
      <c r="E41" s="94"/>
      <c r="F41" s="94"/>
      <c r="G41" s="94"/>
      <c r="H41" s="94"/>
      <c r="J41" s="94"/>
    </row>
    <row r="42" spans="2:14" ht="12.75">
      <c r="B42"/>
      <c r="C42"/>
      <c r="D42" s="120"/>
      <c r="E42" s="121" t="s">
        <v>50</v>
      </c>
      <c r="F42" s="122" t="s">
        <v>51</v>
      </c>
      <c r="G42" s="123"/>
      <c r="H42" s="123"/>
      <c r="I42" s="100"/>
      <c r="J42" s="123"/>
      <c r="K42" s="100"/>
      <c r="N42" s="84" t="s">
        <v>96</v>
      </c>
    </row>
    <row r="43" spans="2:14" ht="17.100000000000001" customHeight="1">
      <c r="B43" s="123"/>
      <c r="C43" s="124"/>
      <c r="D43" s="120"/>
      <c r="E43" s="125" t="s">
        <v>52</v>
      </c>
      <c r="F43" s="122" t="s">
        <v>53</v>
      </c>
      <c r="G43" s="123"/>
      <c r="H43" s="123"/>
      <c r="I43" s="100"/>
      <c r="J43" s="123"/>
      <c r="K43" s="100"/>
    </row>
    <row r="44" spans="2:14" ht="9.9499999999999993" customHeight="1" thickBot="1">
      <c r="B44" s="94"/>
      <c r="C44" s="95"/>
      <c r="D44" s="96"/>
      <c r="E44" s="94"/>
      <c r="F44" s="94"/>
      <c r="G44" s="94"/>
      <c r="H44" s="94"/>
      <c r="J44" s="94"/>
    </row>
    <row r="45" spans="2:14" ht="18.95" customHeight="1" thickBot="1">
      <c r="B45" s="94" t="s">
        <v>6</v>
      </c>
      <c r="C45" s="95"/>
      <c r="D45" s="96"/>
      <c r="E45" s="97" t="s">
        <v>97</v>
      </c>
      <c r="F45" s="91"/>
      <c r="G45" s="123" t="s">
        <v>98</v>
      </c>
      <c r="H45" s="123" t="s">
        <v>99</v>
      </c>
      <c r="I45" s="100">
        <v>50</v>
      </c>
      <c r="J45" s="123"/>
      <c r="K45" s="100">
        <f>F45*I45</f>
        <v>0</v>
      </c>
    </row>
    <row r="46" spans="2:14" ht="12.75">
      <c r="B46" s="241"/>
      <c r="C46" s="242"/>
      <c r="D46" s="242"/>
      <c r="E46" s="242"/>
      <c r="F46" s="94"/>
      <c r="G46" s="123"/>
      <c r="H46" s="123"/>
      <c r="I46" s="100"/>
      <c r="J46" s="123"/>
      <c r="K46" s="100"/>
    </row>
    <row r="47" spans="2:14" ht="12.75">
      <c r="B47" s="242"/>
      <c r="C47" s="242"/>
      <c r="D47" s="242"/>
      <c r="E47" s="242"/>
      <c r="F47" s="94"/>
      <c r="G47" s="123" t="s">
        <v>54</v>
      </c>
      <c r="H47" s="123"/>
      <c r="I47" s="100" t="s">
        <v>40</v>
      </c>
      <c r="J47" s="123"/>
      <c r="K47" s="100">
        <f>SUM(K23:K40)</f>
        <v>0</v>
      </c>
    </row>
    <row r="48" spans="2:14" ht="12.75">
      <c r="B48" s="242"/>
      <c r="C48" s="242"/>
      <c r="D48" s="242"/>
      <c r="E48" s="242"/>
      <c r="F48" s="94"/>
      <c r="G48" s="123"/>
      <c r="H48" s="123"/>
      <c r="I48" s="100"/>
      <c r="J48" s="123"/>
      <c r="K48" s="100"/>
    </row>
    <row r="49" spans="2:11" ht="13.5" thickBot="1">
      <c r="B49" s="242"/>
      <c r="C49" s="242"/>
      <c r="D49" s="242"/>
      <c r="E49" s="242"/>
      <c r="F49" s="94"/>
      <c r="G49" s="126" t="s">
        <v>2</v>
      </c>
      <c r="H49" s="126"/>
      <c r="I49" s="127" t="s">
        <v>40</v>
      </c>
      <c r="J49" s="126"/>
      <c r="K49" s="127">
        <f>SUM(K45:K47)</f>
        <v>0</v>
      </c>
    </row>
    <row r="50" spans="2:11" ht="13.5" thickTop="1">
      <c r="B50" s="94"/>
      <c r="C50" s="94"/>
      <c r="D50" s="96"/>
      <c r="E50" s="94"/>
      <c r="F50" s="94"/>
      <c r="G50" s="123"/>
      <c r="H50" s="123"/>
      <c r="I50" s="100"/>
      <c r="J50" s="123"/>
      <c r="K50" s="100"/>
    </row>
    <row r="51" spans="2:11" ht="12.75">
      <c r="B51" s="94"/>
      <c r="C51" s="94"/>
      <c r="D51" s="96"/>
      <c r="E51" s="94"/>
      <c r="F51" s="94"/>
      <c r="G51" s="94"/>
      <c r="H51" s="94"/>
      <c r="J51" s="94"/>
    </row>
    <row r="52" spans="2:11" ht="12.75" hidden="1">
      <c r="B52" s="94"/>
      <c r="C52" s="94"/>
      <c r="D52" s="96"/>
      <c r="E52" s="94"/>
      <c r="F52" s="94"/>
      <c r="G52" s="94"/>
      <c r="H52" s="94"/>
      <c r="J52" s="94"/>
    </row>
    <row r="53" spans="2:11" ht="12.75">
      <c r="B53" s="130" t="s">
        <v>7</v>
      </c>
      <c r="C53" s="129"/>
      <c r="D53" s="128"/>
      <c r="E53" s="94"/>
      <c r="F53" s="98"/>
      <c r="G53" s="94"/>
      <c r="H53" s="94"/>
      <c r="J53" s="94"/>
    </row>
    <row r="54" spans="2:11" ht="12.75">
      <c r="B54" s="94"/>
      <c r="C54" s="94"/>
      <c r="D54" s="96"/>
      <c r="E54" s="94"/>
      <c r="F54" s="94"/>
      <c r="G54" s="94"/>
      <c r="H54" s="94"/>
      <c r="J54" s="94"/>
    </row>
    <row r="55" spans="2:11" ht="12.75">
      <c r="B55" s="94"/>
      <c r="C55" s="94"/>
      <c r="D55" s="96"/>
      <c r="E55" s="94"/>
      <c r="F55" s="94"/>
      <c r="G55" s="94"/>
      <c r="H55" s="94"/>
      <c r="J55" s="94"/>
    </row>
    <row r="56" spans="2:11" ht="12.75">
      <c r="B56" s="94"/>
      <c r="C56" s="94"/>
      <c r="D56" s="96"/>
      <c r="E56" s="94"/>
      <c r="F56" s="94"/>
      <c r="G56" s="94"/>
      <c r="H56" s="94"/>
      <c r="J56" s="94"/>
    </row>
    <row r="57" spans="2:11" ht="12.75">
      <c r="B57" s="94"/>
      <c r="C57" s="94"/>
      <c r="D57" s="96"/>
      <c r="E57" s="94"/>
      <c r="F57" s="94"/>
      <c r="G57" s="94"/>
      <c r="H57" s="94"/>
      <c r="J57" s="94"/>
    </row>
    <row r="58" spans="2:11" ht="12.75">
      <c r="B58" s="94"/>
      <c r="C58" s="94"/>
      <c r="D58" s="96"/>
      <c r="E58" s="94"/>
      <c r="F58" s="94"/>
      <c r="G58" s="94"/>
      <c r="H58" s="94"/>
      <c r="J58" s="94"/>
    </row>
    <row r="59" spans="2:11" ht="12.75">
      <c r="B59" s="94"/>
      <c r="C59" s="94"/>
      <c r="D59" s="96"/>
      <c r="E59" s="94"/>
      <c r="F59" s="94"/>
      <c r="G59" s="94"/>
      <c r="H59" s="94"/>
      <c r="J59" s="94"/>
    </row>
    <row r="60" spans="2:11" ht="12.75">
      <c r="B60" s="94"/>
      <c r="C60" s="94"/>
      <c r="D60" s="96"/>
      <c r="E60" s="94"/>
      <c r="F60" s="94"/>
      <c r="G60" s="94"/>
      <c r="H60" s="94"/>
      <c r="J60" s="94"/>
    </row>
    <row r="61" spans="2:11" ht="12.75">
      <c r="B61" s="94"/>
      <c r="C61" s="94"/>
      <c r="D61" s="96"/>
      <c r="E61" s="94"/>
      <c r="F61" s="94"/>
      <c r="G61" s="94"/>
      <c r="H61" s="94"/>
      <c r="J61" s="94"/>
    </row>
    <row r="62" spans="2:11" ht="12.75">
      <c r="B62" s="94"/>
      <c r="C62" s="94"/>
      <c r="D62" s="96"/>
      <c r="E62" s="94"/>
      <c r="F62" s="94"/>
      <c r="G62" s="94"/>
      <c r="H62" s="94"/>
      <c r="J62" s="94"/>
    </row>
    <row r="63" spans="2:11" ht="12.75">
      <c r="B63" s="94"/>
      <c r="C63" s="94"/>
      <c r="D63" s="96"/>
      <c r="E63" s="94"/>
      <c r="F63" s="94"/>
      <c r="G63" s="94"/>
      <c r="H63" s="94"/>
      <c r="J63" s="94"/>
    </row>
    <row r="64" spans="2:11" ht="12.75">
      <c r="B64" s="94"/>
      <c r="C64" s="94"/>
      <c r="D64" s="96"/>
      <c r="E64" s="94"/>
      <c r="F64" s="94"/>
      <c r="G64" s="94"/>
      <c r="H64" s="94"/>
      <c r="J64" s="94"/>
    </row>
    <row r="65" spans="2:10" ht="12.75">
      <c r="B65" s="94"/>
      <c r="C65" s="94"/>
      <c r="D65" s="96"/>
      <c r="E65" s="94"/>
      <c r="F65" s="94"/>
      <c r="G65" s="94"/>
      <c r="H65" s="94"/>
      <c r="J65" s="94"/>
    </row>
    <row r="66" spans="2:10" ht="12.75">
      <c r="B66" s="94"/>
      <c r="C66" s="94"/>
      <c r="D66" s="96"/>
      <c r="E66" s="94"/>
      <c r="F66" s="94"/>
      <c r="G66" s="94"/>
      <c r="H66" s="94"/>
      <c r="J66" s="94"/>
    </row>
    <row r="67" spans="2:10" ht="12.75">
      <c r="B67" s="94"/>
      <c r="C67" s="94"/>
      <c r="D67" s="96"/>
      <c r="E67" s="94"/>
      <c r="F67" s="94"/>
      <c r="G67" s="94"/>
      <c r="H67" s="94"/>
      <c r="J67" s="94"/>
    </row>
    <row r="68" spans="2:10" ht="12.75">
      <c r="B68" s="94"/>
      <c r="C68" s="94"/>
      <c r="D68" s="96"/>
      <c r="E68" s="94"/>
      <c r="F68" s="94"/>
      <c r="G68" s="94"/>
      <c r="H68" s="94"/>
      <c r="J68" s="94"/>
    </row>
    <row r="69" spans="2:10" ht="12.75">
      <c r="B69" s="94"/>
      <c r="C69" s="94"/>
      <c r="D69" s="96"/>
      <c r="E69" s="94"/>
      <c r="F69" s="94"/>
      <c r="G69" s="94"/>
      <c r="H69" s="94"/>
      <c r="J69" s="94"/>
    </row>
    <row r="70" spans="2:10" ht="12.75">
      <c r="B70" s="94"/>
      <c r="C70" s="94"/>
      <c r="D70" s="96"/>
      <c r="E70" s="94"/>
      <c r="F70" s="94"/>
      <c r="G70" s="94"/>
      <c r="H70" s="94"/>
      <c r="J70" s="94"/>
    </row>
    <row r="71" spans="2:10" ht="12.75">
      <c r="B71" s="94"/>
      <c r="C71" s="94"/>
      <c r="D71" s="96"/>
      <c r="E71" s="94"/>
      <c r="F71" s="94"/>
      <c r="G71" s="94"/>
      <c r="H71" s="94"/>
      <c r="J71" s="94"/>
    </row>
    <row r="72" spans="2:10" ht="12.75">
      <c r="B72" s="94"/>
      <c r="C72" s="94"/>
      <c r="D72" s="96"/>
      <c r="E72" s="94"/>
      <c r="F72" s="94"/>
      <c r="G72" s="94"/>
      <c r="H72" s="94"/>
      <c r="J72" s="94"/>
    </row>
    <row r="73" spans="2:10" ht="12.75">
      <c r="B73" s="94"/>
      <c r="C73" s="94"/>
      <c r="D73" s="96"/>
      <c r="E73" s="94"/>
      <c r="F73" s="94"/>
      <c r="G73" s="94"/>
      <c r="H73" s="94"/>
      <c r="J73" s="94"/>
    </row>
    <row r="74" spans="2:10" ht="12.75">
      <c r="B74" s="94"/>
      <c r="C74" s="94"/>
      <c r="D74" s="96"/>
      <c r="E74" s="94"/>
      <c r="F74" s="94"/>
      <c r="G74" s="94"/>
      <c r="H74" s="94"/>
      <c r="J74" s="94"/>
    </row>
    <row r="75" spans="2:10" ht="12.75">
      <c r="B75" s="94"/>
      <c r="C75" s="94"/>
      <c r="D75" s="96"/>
      <c r="E75" s="94"/>
      <c r="F75" s="94"/>
      <c r="G75" s="94"/>
      <c r="H75" s="94"/>
      <c r="J75" s="94"/>
    </row>
    <row r="76" spans="2:10" ht="12.75">
      <c r="B76" s="94"/>
      <c r="C76" s="94"/>
      <c r="D76" s="96"/>
      <c r="E76" s="94"/>
      <c r="F76" s="94"/>
      <c r="G76" s="94"/>
      <c r="H76" s="94"/>
      <c r="J76" s="94"/>
    </row>
    <row r="77" spans="2:10" ht="12.75">
      <c r="B77" s="94"/>
      <c r="C77" s="94"/>
      <c r="D77" s="96"/>
      <c r="E77" s="94"/>
      <c r="F77" s="94"/>
      <c r="G77" s="94"/>
      <c r="H77" s="94"/>
      <c r="J77" s="94"/>
    </row>
    <row r="78" spans="2:10" ht="12.75">
      <c r="B78" s="94"/>
      <c r="C78" s="94"/>
      <c r="D78" s="96"/>
      <c r="E78" s="94"/>
      <c r="F78" s="94"/>
      <c r="G78" s="94"/>
      <c r="H78" s="94"/>
      <c r="J78" s="94"/>
    </row>
    <row r="79" spans="2:10" ht="12.75">
      <c r="B79" s="94"/>
      <c r="C79" s="94"/>
      <c r="D79" s="96"/>
      <c r="E79" s="94"/>
      <c r="F79" s="94"/>
      <c r="G79" s="94"/>
      <c r="H79" s="94"/>
      <c r="J79" s="94"/>
    </row>
    <row r="80" spans="2:10" ht="12.75">
      <c r="B80" s="94"/>
      <c r="C80" s="94"/>
      <c r="D80" s="96"/>
      <c r="E80" s="94"/>
      <c r="F80" s="94"/>
      <c r="G80" s="94"/>
      <c r="H80" s="94"/>
      <c r="J80" s="94"/>
    </row>
    <row r="81" spans="2:10" ht="12.75">
      <c r="B81" s="94"/>
      <c r="C81" s="94"/>
      <c r="D81" s="96"/>
      <c r="E81" s="94"/>
      <c r="F81" s="94"/>
      <c r="G81" s="94"/>
      <c r="H81" s="94"/>
      <c r="J81" s="94"/>
    </row>
    <row r="82" spans="2:10" ht="12.75">
      <c r="B82" s="94"/>
      <c r="C82" s="94"/>
      <c r="D82" s="96"/>
      <c r="E82" s="94"/>
      <c r="F82" s="94"/>
      <c r="G82" s="94"/>
      <c r="H82" s="94"/>
      <c r="J82" s="94"/>
    </row>
    <row r="83" spans="2:10" ht="12.75">
      <c r="B83" s="94"/>
      <c r="C83" s="94"/>
      <c r="D83" s="96"/>
      <c r="E83" s="94"/>
      <c r="F83" s="94"/>
      <c r="G83" s="94"/>
      <c r="H83" s="94"/>
      <c r="J83" s="94"/>
    </row>
    <row r="84" spans="2:10" ht="12.75">
      <c r="B84" s="94"/>
      <c r="C84" s="94"/>
      <c r="D84" s="96"/>
      <c r="E84" s="94"/>
      <c r="F84" s="94"/>
      <c r="G84" s="94"/>
      <c r="H84" s="94"/>
      <c r="J84" s="94"/>
    </row>
    <row r="85" spans="2:10" ht="12.75">
      <c r="B85" s="94"/>
      <c r="C85" s="94"/>
      <c r="D85" s="96"/>
      <c r="E85" s="94"/>
      <c r="F85" s="94"/>
      <c r="G85" s="94"/>
      <c r="H85" s="94"/>
      <c r="J85" s="94"/>
    </row>
    <row r="86" spans="2:10" ht="12.75">
      <c r="B86" s="94"/>
      <c r="C86" s="94"/>
      <c r="D86" s="96"/>
      <c r="E86" s="94"/>
      <c r="F86" s="94"/>
      <c r="G86" s="94"/>
      <c r="H86" s="94"/>
      <c r="J86" s="94"/>
    </row>
    <row r="87" spans="2:10" ht="12.75">
      <c r="B87" s="94"/>
      <c r="C87" s="94"/>
      <c r="D87" s="96"/>
      <c r="E87" s="94"/>
      <c r="F87" s="94"/>
      <c r="G87" s="94"/>
      <c r="H87" s="94"/>
      <c r="J87" s="94"/>
    </row>
    <row r="88" spans="2:10" ht="12.75">
      <c r="B88" s="94"/>
      <c r="C88" s="94"/>
      <c r="D88" s="96"/>
      <c r="E88" s="94"/>
      <c r="F88" s="94"/>
      <c r="G88" s="94"/>
      <c r="H88" s="94"/>
      <c r="J88" s="94"/>
    </row>
    <row r="89" spans="2:10" ht="12.75">
      <c r="B89" s="94"/>
      <c r="C89" s="94"/>
      <c r="D89" s="96"/>
      <c r="E89" s="94"/>
      <c r="F89" s="94"/>
      <c r="G89" s="94"/>
      <c r="H89" s="94"/>
      <c r="J89" s="94"/>
    </row>
    <row r="90" spans="2:10" ht="12.75">
      <c r="B90" s="94"/>
      <c r="C90" s="94"/>
      <c r="D90" s="96"/>
      <c r="E90" s="94"/>
      <c r="F90" s="94"/>
      <c r="G90" s="94"/>
      <c r="H90" s="94"/>
      <c r="J90" s="94"/>
    </row>
    <row r="91" spans="2:10" ht="12.75">
      <c r="B91" s="94"/>
      <c r="C91" s="94"/>
      <c r="D91" s="96"/>
      <c r="E91" s="94"/>
      <c r="F91" s="94"/>
      <c r="G91" s="94"/>
      <c r="H91" s="94"/>
      <c r="J91" s="94"/>
    </row>
    <row r="92" spans="2:10" ht="12.75">
      <c r="B92" s="94"/>
      <c r="C92" s="94"/>
      <c r="D92" s="96"/>
      <c r="E92" s="94"/>
      <c r="F92" s="94"/>
      <c r="G92" s="94"/>
      <c r="H92" s="94"/>
      <c r="J92" s="94"/>
    </row>
    <row r="93" spans="2:10" ht="12.75">
      <c r="B93" s="94"/>
      <c r="C93" s="94"/>
      <c r="D93" s="96"/>
      <c r="E93" s="94"/>
      <c r="F93" s="94"/>
      <c r="G93" s="94"/>
      <c r="H93" s="94"/>
      <c r="J93" s="94"/>
    </row>
    <row r="94" spans="2:10" ht="12.75">
      <c r="B94" s="94"/>
      <c r="C94" s="94"/>
      <c r="D94" s="96"/>
      <c r="E94" s="94"/>
      <c r="F94" s="94"/>
      <c r="G94" s="94"/>
      <c r="H94" s="94"/>
      <c r="J94" s="94"/>
    </row>
    <row r="95" spans="2:10" ht="12.75">
      <c r="B95" s="94"/>
      <c r="C95" s="94"/>
      <c r="D95" s="96"/>
      <c r="E95" s="94"/>
      <c r="F95" s="94"/>
      <c r="G95" s="94"/>
      <c r="H95" s="94"/>
      <c r="J95" s="94"/>
    </row>
    <row r="96" spans="2:10" ht="12.75">
      <c r="B96" s="94"/>
      <c r="C96" s="94"/>
      <c r="D96" s="96"/>
      <c r="E96" s="94"/>
      <c r="F96" s="94"/>
      <c r="G96" s="94"/>
      <c r="H96" s="94"/>
      <c r="J96" s="94"/>
    </row>
    <row r="97" spans="2:10" ht="12.75">
      <c r="B97" s="94"/>
      <c r="C97" s="94"/>
      <c r="D97" s="96"/>
      <c r="E97" s="94"/>
      <c r="F97" s="94"/>
      <c r="G97" s="94"/>
      <c r="H97" s="94"/>
      <c r="J97" s="94"/>
    </row>
    <row r="98" spans="2:10" ht="12.75">
      <c r="B98" s="94"/>
      <c r="C98" s="94"/>
      <c r="D98" s="96"/>
      <c r="E98" s="94"/>
      <c r="F98" s="94"/>
      <c r="G98" s="94"/>
      <c r="H98" s="94"/>
      <c r="J98" s="94"/>
    </row>
    <row r="99" spans="2:10" ht="12.75">
      <c r="B99" s="94"/>
      <c r="C99" s="94"/>
      <c r="D99" s="96"/>
      <c r="E99" s="94"/>
      <c r="F99" s="94"/>
      <c r="G99" s="94"/>
      <c r="H99" s="94"/>
      <c r="J99" s="94"/>
    </row>
    <row r="100" spans="2:10" ht="12.75">
      <c r="B100" s="94"/>
      <c r="C100" s="94"/>
      <c r="D100" s="96"/>
      <c r="E100" s="94"/>
      <c r="F100" s="94"/>
      <c r="G100" s="94"/>
      <c r="H100" s="94"/>
      <c r="J100" s="94"/>
    </row>
    <row r="101" spans="2:10" ht="12.75">
      <c r="B101" s="94"/>
      <c r="C101" s="94"/>
      <c r="D101" s="96"/>
      <c r="E101" s="94"/>
      <c r="F101" s="94"/>
      <c r="G101" s="94"/>
      <c r="H101" s="94"/>
      <c r="J101" s="94"/>
    </row>
    <row r="102" spans="2:10" ht="12.75">
      <c r="B102" s="94"/>
      <c r="C102" s="94"/>
      <c r="D102" s="96"/>
      <c r="E102" s="94"/>
      <c r="F102" s="94"/>
      <c r="G102" s="94"/>
      <c r="H102" s="94"/>
      <c r="J102" s="94"/>
    </row>
    <row r="103" spans="2:10" ht="12.75">
      <c r="B103" s="94"/>
      <c r="C103" s="94"/>
      <c r="D103" s="96"/>
      <c r="E103" s="94"/>
      <c r="F103" s="94"/>
      <c r="G103" s="94"/>
      <c r="H103" s="94"/>
      <c r="J103" s="94"/>
    </row>
    <row r="104" spans="2:10" ht="12.75">
      <c r="B104" s="94"/>
      <c r="C104" s="94"/>
      <c r="D104" s="96"/>
      <c r="E104" s="94"/>
      <c r="F104" s="94"/>
      <c r="G104" s="94"/>
      <c r="H104" s="94"/>
      <c r="J104" s="94"/>
    </row>
    <row r="105" spans="2:10" ht="12.75">
      <c r="B105" s="94"/>
      <c r="C105" s="94"/>
      <c r="D105" s="96"/>
      <c r="E105" s="94"/>
      <c r="F105" s="94"/>
      <c r="G105" s="94"/>
      <c r="H105" s="94"/>
      <c r="J105" s="94"/>
    </row>
    <row r="106" spans="2:10" ht="12.75">
      <c r="B106" s="94"/>
      <c r="C106" s="94"/>
      <c r="D106" s="96"/>
      <c r="E106" s="94"/>
      <c r="F106" s="94"/>
      <c r="G106" s="94"/>
      <c r="H106" s="94"/>
      <c r="J106" s="94"/>
    </row>
    <row r="107" spans="2:10" ht="12.75">
      <c r="B107" s="94"/>
      <c r="C107" s="94"/>
      <c r="D107" s="96"/>
      <c r="E107" s="94"/>
      <c r="F107" s="94"/>
      <c r="G107" s="94"/>
      <c r="H107" s="94"/>
      <c r="J107" s="94"/>
    </row>
    <row r="108" spans="2:10" ht="12.75">
      <c r="B108" s="94"/>
      <c r="C108" s="94"/>
      <c r="D108" s="96"/>
      <c r="E108" s="94"/>
      <c r="F108" s="94"/>
      <c r="G108" s="94"/>
      <c r="H108" s="94"/>
      <c r="J108" s="94"/>
    </row>
    <row r="109" spans="2:10" ht="12.75">
      <c r="B109" s="94"/>
      <c r="C109" s="94"/>
      <c r="D109" s="96"/>
      <c r="E109" s="94"/>
      <c r="F109" s="94"/>
      <c r="G109" s="94"/>
      <c r="H109" s="94"/>
      <c r="J109" s="94"/>
    </row>
    <row r="110" spans="2:10" ht="12.75">
      <c r="B110" s="94"/>
      <c r="C110" s="94"/>
      <c r="D110" s="96"/>
      <c r="E110" s="94"/>
      <c r="F110" s="94"/>
      <c r="G110" s="94"/>
      <c r="H110" s="94"/>
      <c r="J110" s="94"/>
    </row>
    <row r="111" spans="2:10" ht="12.75">
      <c r="B111" s="94"/>
      <c r="C111" s="94"/>
      <c r="D111" s="96"/>
      <c r="E111" s="94"/>
      <c r="F111" s="94"/>
      <c r="G111" s="94"/>
      <c r="H111" s="94"/>
      <c r="J111" s="94"/>
    </row>
    <row r="112" spans="2:10" ht="12.75">
      <c r="B112" s="94"/>
      <c r="C112" s="94"/>
      <c r="D112" s="96"/>
      <c r="E112" s="94"/>
      <c r="F112" s="94"/>
      <c r="G112" s="94"/>
      <c r="H112" s="94"/>
      <c r="J112" s="94"/>
    </row>
    <row r="113" spans="2:10" ht="12.75">
      <c r="B113" s="94"/>
      <c r="C113" s="94"/>
      <c r="D113" s="96"/>
      <c r="E113" s="94"/>
      <c r="F113" s="94"/>
      <c r="G113" s="94"/>
      <c r="H113" s="94"/>
      <c r="J113" s="94"/>
    </row>
    <row r="114" spans="2:10" ht="12.75">
      <c r="B114" s="94"/>
      <c r="C114" s="94"/>
      <c r="D114" s="96"/>
      <c r="E114" s="94"/>
      <c r="F114" s="94"/>
      <c r="G114" s="94"/>
      <c r="H114" s="94"/>
      <c r="J114" s="94"/>
    </row>
    <row r="115" spans="2:10" ht="12.75">
      <c r="B115" s="94"/>
      <c r="C115" s="94"/>
      <c r="D115" s="96"/>
      <c r="E115" s="94"/>
      <c r="F115" s="94"/>
      <c r="G115" s="94"/>
      <c r="H115" s="94"/>
      <c r="J115" s="94"/>
    </row>
    <row r="116" spans="2:10" ht="12.75">
      <c r="B116" s="94"/>
      <c r="C116" s="94"/>
      <c r="D116" s="96"/>
      <c r="E116" s="94"/>
      <c r="F116" s="94"/>
      <c r="G116" s="94"/>
      <c r="H116" s="94"/>
      <c r="J116" s="94"/>
    </row>
    <row r="117" spans="2:10" ht="12.75">
      <c r="B117" s="94"/>
      <c r="C117" s="94"/>
      <c r="D117" s="96"/>
      <c r="E117" s="94"/>
      <c r="F117" s="94"/>
      <c r="G117" s="94"/>
      <c r="H117" s="94"/>
      <c r="J117" s="94"/>
    </row>
    <row r="118" spans="2:10" ht="12.75">
      <c r="B118" s="94"/>
      <c r="C118" s="94"/>
      <c r="D118" s="96"/>
      <c r="E118" s="94"/>
      <c r="F118" s="94"/>
      <c r="G118" s="94"/>
      <c r="H118" s="94"/>
      <c r="J118" s="94"/>
    </row>
    <row r="119" spans="2:10" ht="12.75">
      <c r="B119" s="94"/>
      <c r="C119" s="94"/>
      <c r="D119" s="96"/>
      <c r="E119" s="94"/>
      <c r="F119" s="94"/>
      <c r="G119" s="94"/>
      <c r="H119" s="94"/>
      <c r="J119" s="94"/>
    </row>
    <row r="120" spans="2:10" ht="12.75">
      <c r="B120" s="94"/>
      <c r="C120" s="94"/>
      <c r="D120" s="96"/>
      <c r="E120" s="94"/>
      <c r="F120" s="94"/>
      <c r="G120" s="94"/>
      <c r="H120" s="94"/>
      <c r="J120" s="94"/>
    </row>
    <row r="121" spans="2:10" ht="12.75">
      <c r="B121" s="94"/>
      <c r="C121" s="94"/>
      <c r="D121" s="96"/>
      <c r="E121" s="94"/>
      <c r="F121" s="94"/>
      <c r="G121" s="94"/>
      <c r="H121" s="94"/>
      <c r="J121" s="94"/>
    </row>
    <row r="122" spans="2:10" ht="12.75">
      <c r="B122" s="94"/>
      <c r="C122" s="94"/>
      <c r="D122" s="96"/>
      <c r="E122" s="94"/>
      <c r="F122" s="94"/>
      <c r="G122" s="94"/>
      <c r="H122" s="94"/>
      <c r="J122" s="94"/>
    </row>
    <row r="123" spans="2:10" ht="12.75">
      <c r="B123" s="94"/>
      <c r="C123" s="94"/>
      <c r="D123" s="96"/>
      <c r="E123" s="94"/>
      <c r="F123" s="94"/>
      <c r="G123" s="94"/>
      <c r="H123" s="94"/>
      <c r="J123" s="94"/>
    </row>
    <row r="124" spans="2:10" ht="12.75">
      <c r="B124" s="94"/>
      <c r="C124" s="94"/>
      <c r="D124" s="96"/>
      <c r="E124" s="94"/>
      <c r="F124" s="94"/>
      <c r="G124" s="94"/>
      <c r="H124" s="94"/>
      <c r="J124" s="94"/>
    </row>
    <row r="125" spans="2:10" ht="12.75">
      <c r="B125" s="94"/>
      <c r="C125" s="94"/>
      <c r="D125" s="96"/>
      <c r="E125" s="94"/>
      <c r="F125" s="94"/>
      <c r="G125" s="94"/>
      <c r="H125" s="94"/>
      <c r="J125" s="94"/>
    </row>
    <row r="126" spans="2:10" ht="12.75">
      <c r="B126" s="94"/>
      <c r="C126" s="94"/>
      <c r="D126" s="96"/>
      <c r="E126" s="94"/>
      <c r="F126" s="94"/>
      <c r="G126" s="94"/>
      <c r="H126" s="94"/>
      <c r="J126" s="94"/>
    </row>
    <row r="127" spans="2:10" ht="12.75">
      <c r="B127" s="94"/>
      <c r="C127" s="94"/>
      <c r="D127" s="96"/>
      <c r="E127" s="94"/>
      <c r="F127" s="94"/>
      <c r="G127" s="94"/>
      <c r="H127" s="94"/>
      <c r="J127" s="94"/>
    </row>
    <row r="128" spans="2:10" ht="12.75">
      <c r="B128" s="94"/>
      <c r="C128" s="94"/>
      <c r="D128" s="96"/>
      <c r="E128" s="94"/>
      <c r="F128" s="94"/>
      <c r="G128" s="94"/>
      <c r="H128" s="94"/>
      <c r="J128" s="94"/>
    </row>
    <row r="129" spans="2:10" ht="12.75">
      <c r="B129" s="94"/>
      <c r="C129" s="94"/>
      <c r="D129" s="96"/>
      <c r="E129" s="94"/>
      <c r="F129" s="94"/>
      <c r="G129" s="94"/>
      <c r="H129" s="94"/>
      <c r="J129" s="94"/>
    </row>
    <row r="130" spans="2:10" ht="12.75">
      <c r="B130" s="94"/>
      <c r="C130" s="94"/>
      <c r="D130" s="96"/>
      <c r="E130" s="94"/>
      <c r="F130" s="94"/>
      <c r="G130" s="94"/>
      <c r="H130" s="94"/>
      <c r="J130" s="94"/>
    </row>
    <row r="131" spans="2:10" ht="12.75">
      <c r="B131" s="94"/>
      <c r="C131" s="94"/>
      <c r="D131" s="96"/>
      <c r="E131" s="94"/>
      <c r="F131" s="94"/>
      <c r="G131" s="94"/>
      <c r="H131" s="94"/>
      <c r="J131" s="94"/>
    </row>
    <row r="132" spans="2:10" ht="12.75">
      <c r="B132" s="94"/>
      <c r="C132" s="94"/>
      <c r="D132" s="96"/>
      <c r="E132" s="94"/>
      <c r="F132" s="94"/>
      <c r="G132" s="94"/>
      <c r="H132" s="94"/>
      <c r="J132" s="94"/>
    </row>
    <row r="133" spans="2:10" ht="12.75">
      <c r="B133" s="94"/>
      <c r="C133" s="94"/>
      <c r="D133" s="96"/>
      <c r="E133" s="94"/>
      <c r="F133" s="94"/>
      <c r="G133" s="94"/>
      <c r="H133" s="94"/>
      <c r="J133" s="94"/>
    </row>
    <row r="134" spans="2:10" ht="12.75">
      <c r="B134" s="94"/>
      <c r="C134" s="94"/>
      <c r="D134" s="96"/>
      <c r="E134" s="94"/>
      <c r="F134" s="94"/>
      <c r="G134" s="94"/>
      <c r="H134" s="94"/>
      <c r="J134" s="94"/>
    </row>
    <row r="135" spans="2:10" ht="12.75">
      <c r="B135" s="94"/>
      <c r="C135" s="94"/>
      <c r="D135" s="96"/>
      <c r="E135" s="94"/>
      <c r="F135" s="94"/>
      <c r="G135" s="94"/>
      <c r="H135" s="94"/>
      <c r="J135" s="94"/>
    </row>
    <row r="136" spans="2:10" ht="12.75">
      <c r="B136" s="94"/>
      <c r="C136" s="94"/>
      <c r="D136" s="96"/>
      <c r="E136" s="94"/>
      <c r="F136" s="94"/>
      <c r="G136" s="94"/>
      <c r="H136" s="94"/>
      <c r="J136" s="94"/>
    </row>
    <row r="137" spans="2:10" ht="12.75">
      <c r="B137" s="94"/>
      <c r="C137" s="94"/>
      <c r="D137" s="96"/>
      <c r="E137" s="94"/>
      <c r="F137" s="94"/>
      <c r="G137" s="94"/>
      <c r="H137" s="94"/>
      <c r="J137" s="94"/>
    </row>
    <row r="138" spans="2:10" ht="12.75">
      <c r="B138" s="94"/>
      <c r="C138" s="94"/>
      <c r="D138" s="96"/>
      <c r="E138" s="94"/>
      <c r="F138" s="94"/>
      <c r="G138" s="94"/>
      <c r="H138" s="94"/>
      <c r="J138" s="94"/>
    </row>
    <row r="139" spans="2:10" ht="12.75">
      <c r="B139" s="94"/>
      <c r="C139" s="94"/>
      <c r="D139" s="96"/>
      <c r="E139" s="94"/>
      <c r="F139" s="94"/>
      <c r="G139" s="94"/>
      <c r="H139" s="94"/>
      <c r="J139" s="94"/>
    </row>
    <row r="140" spans="2:10" ht="12.75">
      <c r="B140" s="94"/>
      <c r="C140" s="94"/>
      <c r="D140" s="96"/>
      <c r="E140" s="94"/>
      <c r="F140" s="94"/>
      <c r="G140" s="94"/>
      <c r="H140" s="94"/>
      <c r="J140" s="94"/>
    </row>
    <row r="141" spans="2:10" ht="12.75">
      <c r="B141" s="94"/>
      <c r="C141" s="94"/>
      <c r="D141" s="96"/>
      <c r="E141" s="94"/>
      <c r="F141" s="94"/>
      <c r="G141" s="94"/>
      <c r="H141" s="94"/>
      <c r="J141" s="94"/>
    </row>
    <row r="142" spans="2:10" ht="12.75">
      <c r="B142" s="94"/>
      <c r="C142" s="94"/>
      <c r="D142" s="96"/>
      <c r="E142" s="94"/>
      <c r="F142" s="94"/>
      <c r="G142" s="94"/>
      <c r="H142" s="94"/>
      <c r="J142" s="94"/>
    </row>
    <row r="143" spans="2:10" ht="12.75">
      <c r="B143" s="94"/>
      <c r="C143" s="94"/>
      <c r="D143" s="96"/>
      <c r="E143" s="94"/>
      <c r="F143" s="94"/>
      <c r="G143" s="94"/>
      <c r="H143" s="94"/>
      <c r="J143" s="94"/>
    </row>
    <row r="144" spans="2:10" ht="12.75">
      <c r="B144" s="94"/>
      <c r="C144" s="94"/>
      <c r="D144" s="96"/>
      <c r="E144" s="94"/>
      <c r="F144" s="94"/>
      <c r="G144" s="94"/>
      <c r="H144" s="94"/>
      <c r="J144" s="94"/>
    </row>
    <row r="145" spans="2:10" ht="12.75">
      <c r="B145" s="94"/>
      <c r="C145" s="94"/>
      <c r="D145" s="96"/>
      <c r="E145" s="94"/>
      <c r="F145" s="94"/>
      <c r="G145" s="94"/>
      <c r="H145" s="94"/>
      <c r="J145" s="94"/>
    </row>
    <row r="146" spans="2:10" ht="12.75">
      <c r="B146" s="94"/>
      <c r="C146" s="94"/>
      <c r="D146" s="96"/>
      <c r="E146" s="94"/>
      <c r="F146" s="94"/>
      <c r="G146" s="94"/>
      <c r="H146" s="94"/>
      <c r="J146" s="94"/>
    </row>
    <row r="147" spans="2:10" ht="12.75">
      <c r="B147" s="94"/>
      <c r="C147" s="94"/>
      <c r="D147" s="96"/>
      <c r="E147" s="94"/>
      <c r="F147" s="94"/>
      <c r="G147" s="94"/>
      <c r="H147" s="94"/>
      <c r="J147" s="94"/>
    </row>
    <row r="148" spans="2:10" ht="12.75">
      <c r="B148" s="94"/>
      <c r="C148" s="94"/>
      <c r="D148" s="96"/>
      <c r="E148" s="94"/>
      <c r="F148" s="94"/>
      <c r="G148" s="94"/>
      <c r="H148" s="94"/>
      <c r="J148" s="94"/>
    </row>
    <row r="149" spans="2:10" ht="12.75">
      <c r="B149" s="94"/>
      <c r="C149" s="94"/>
      <c r="D149" s="96"/>
      <c r="E149" s="94"/>
      <c r="F149" s="94"/>
      <c r="G149" s="94"/>
      <c r="H149" s="94"/>
      <c r="J149" s="94"/>
    </row>
    <row r="150" spans="2:10" ht="12.75">
      <c r="B150" s="94"/>
      <c r="C150" s="94"/>
      <c r="D150" s="96"/>
      <c r="E150" s="94"/>
      <c r="F150" s="94"/>
      <c r="G150" s="94"/>
      <c r="H150" s="94"/>
      <c r="J150" s="94"/>
    </row>
    <row r="151" spans="2:10" ht="12.75">
      <c r="B151" s="94"/>
      <c r="C151" s="94"/>
      <c r="D151" s="96"/>
      <c r="E151" s="94"/>
      <c r="F151" s="94"/>
      <c r="G151" s="94"/>
      <c r="H151" s="94"/>
      <c r="J151" s="94"/>
    </row>
    <row r="152" spans="2:10" ht="12.75">
      <c r="B152" s="94"/>
      <c r="C152" s="94"/>
      <c r="D152" s="96"/>
      <c r="E152" s="94"/>
      <c r="F152" s="94"/>
      <c r="G152" s="94"/>
      <c r="H152" s="94"/>
      <c r="J152" s="94"/>
    </row>
    <row r="153" spans="2:10" ht="12.75">
      <c r="B153" s="94"/>
      <c r="C153" s="94"/>
      <c r="D153" s="96"/>
      <c r="E153" s="94"/>
      <c r="F153" s="94"/>
      <c r="G153" s="94"/>
      <c r="H153" s="94"/>
      <c r="J153" s="94"/>
    </row>
    <row r="154" spans="2:10" ht="12.75">
      <c r="B154" s="94"/>
      <c r="C154" s="94"/>
      <c r="D154" s="96"/>
      <c r="E154" s="94"/>
      <c r="F154" s="94"/>
      <c r="G154" s="94"/>
      <c r="H154" s="94"/>
      <c r="J154" s="94"/>
    </row>
    <row r="155" spans="2:10" ht="12.75">
      <c r="B155" s="94"/>
      <c r="C155" s="94"/>
      <c r="D155" s="96"/>
      <c r="E155" s="94"/>
      <c r="F155" s="94"/>
      <c r="G155" s="94"/>
      <c r="H155" s="94"/>
      <c r="J155" s="94"/>
    </row>
    <row r="156" spans="2:10" ht="12.75">
      <c r="B156" s="94"/>
      <c r="C156" s="94"/>
      <c r="D156" s="96"/>
      <c r="E156" s="94"/>
      <c r="F156" s="94"/>
      <c r="G156" s="94"/>
      <c r="H156" s="94"/>
      <c r="J156" s="94"/>
    </row>
    <row r="157" spans="2:10" ht="12.75">
      <c r="B157" s="94"/>
      <c r="C157" s="94"/>
      <c r="D157" s="96"/>
      <c r="E157" s="94"/>
      <c r="F157" s="94"/>
      <c r="G157" s="94"/>
      <c r="H157" s="94"/>
      <c r="J157" s="94"/>
    </row>
    <row r="158" spans="2:10" ht="12.75">
      <c r="B158" s="94"/>
      <c r="C158" s="94"/>
      <c r="D158" s="96"/>
      <c r="E158" s="94"/>
      <c r="F158" s="94"/>
      <c r="G158" s="94"/>
      <c r="H158" s="94"/>
      <c r="J158" s="94"/>
    </row>
    <row r="159" spans="2:10" ht="12.75">
      <c r="B159" s="94"/>
      <c r="C159" s="94"/>
      <c r="D159" s="96"/>
      <c r="E159" s="94"/>
      <c r="F159" s="94"/>
      <c r="G159" s="94"/>
      <c r="H159" s="94"/>
      <c r="J159" s="94"/>
    </row>
    <row r="160" spans="2:10" ht="12.75">
      <c r="B160" s="94"/>
      <c r="C160" s="94"/>
      <c r="D160" s="96"/>
      <c r="E160" s="94"/>
      <c r="F160" s="94"/>
      <c r="G160" s="94"/>
      <c r="H160" s="94"/>
      <c r="J160" s="94"/>
    </row>
    <row r="161" spans="2:10" ht="12.75">
      <c r="B161" s="94"/>
      <c r="C161" s="94"/>
      <c r="D161" s="96"/>
      <c r="E161" s="94"/>
      <c r="F161" s="94"/>
      <c r="G161" s="94"/>
      <c r="H161" s="94"/>
      <c r="J161" s="94"/>
    </row>
    <row r="162" spans="2:10" ht="12.75">
      <c r="B162" s="94"/>
      <c r="C162" s="94"/>
      <c r="D162" s="96"/>
      <c r="E162" s="94"/>
      <c r="F162" s="94"/>
      <c r="G162" s="94"/>
      <c r="H162" s="94"/>
      <c r="J162" s="94"/>
    </row>
    <row r="163" spans="2:10" ht="12.75">
      <c r="B163" s="94"/>
      <c r="C163" s="94"/>
      <c r="D163" s="96"/>
      <c r="E163" s="94"/>
      <c r="F163" s="94"/>
      <c r="G163" s="94"/>
      <c r="H163" s="94"/>
      <c r="J163" s="94"/>
    </row>
    <row r="164" spans="2:10" ht="12.75">
      <c r="B164" s="94"/>
      <c r="C164" s="94"/>
      <c r="D164" s="96"/>
      <c r="E164" s="94"/>
      <c r="F164" s="94"/>
      <c r="G164" s="94"/>
      <c r="H164" s="94"/>
      <c r="J164" s="94"/>
    </row>
    <row r="165" spans="2:10" ht="12.75">
      <c r="B165" s="94"/>
      <c r="C165" s="94"/>
      <c r="D165" s="96"/>
      <c r="E165" s="94"/>
      <c r="F165" s="94"/>
      <c r="G165" s="94"/>
      <c r="H165" s="94"/>
      <c r="J165" s="94"/>
    </row>
    <row r="166" spans="2:10" ht="12.75">
      <c r="B166" s="94"/>
      <c r="C166" s="94"/>
      <c r="D166" s="96"/>
      <c r="E166" s="94"/>
      <c r="F166" s="94"/>
      <c r="G166" s="94"/>
      <c r="H166" s="94"/>
      <c r="J166" s="94"/>
    </row>
    <row r="167" spans="2:10" ht="12.75">
      <c r="B167" s="94"/>
      <c r="C167" s="94"/>
      <c r="D167" s="96"/>
      <c r="E167" s="94"/>
      <c r="F167" s="94"/>
      <c r="G167" s="94"/>
      <c r="H167" s="94"/>
      <c r="J167" s="94"/>
    </row>
    <row r="168" spans="2:10" ht="12.75">
      <c r="B168" s="94"/>
      <c r="C168" s="94"/>
      <c r="D168" s="96"/>
      <c r="E168" s="94"/>
      <c r="F168" s="94"/>
      <c r="G168" s="94"/>
      <c r="H168" s="94"/>
      <c r="J168" s="94"/>
    </row>
    <row r="169" spans="2:10" ht="12.75">
      <c r="B169" s="94"/>
      <c r="C169" s="94"/>
      <c r="D169" s="96"/>
      <c r="E169" s="94"/>
      <c r="F169" s="94"/>
      <c r="G169" s="94"/>
      <c r="H169" s="94"/>
      <c r="J169" s="94"/>
    </row>
    <row r="170" spans="2:10" ht="12.75">
      <c r="B170" s="94"/>
      <c r="C170" s="94"/>
      <c r="D170" s="96"/>
      <c r="E170" s="94"/>
      <c r="F170" s="94"/>
      <c r="G170" s="94"/>
      <c r="H170" s="94"/>
      <c r="J170" s="94"/>
    </row>
    <row r="171" spans="2:10" ht="12.75">
      <c r="B171" s="94"/>
      <c r="C171" s="94"/>
      <c r="D171" s="96"/>
      <c r="E171" s="94"/>
      <c r="F171" s="94"/>
      <c r="G171" s="94"/>
      <c r="H171" s="94"/>
      <c r="J171" s="94"/>
    </row>
    <row r="172" spans="2:10" ht="12.75">
      <c r="B172" s="94"/>
      <c r="C172" s="94"/>
      <c r="D172" s="96"/>
      <c r="E172" s="94"/>
      <c r="F172" s="94"/>
      <c r="G172" s="94"/>
      <c r="H172" s="94"/>
      <c r="J172" s="94"/>
    </row>
    <row r="173" spans="2:10" ht="12.75">
      <c r="B173" s="94"/>
      <c r="C173" s="94"/>
      <c r="D173" s="96"/>
      <c r="E173" s="94"/>
      <c r="F173" s="94"/>
      <c r="G173" s="94"/>
      <c r="H173" s="94"/>
      <c r="J173" s="94"/>
    </row>
    <row r="174" spans="2:10" ht="12.75">
      <c r="B174" s="94"/>
      <c r="C174" s="94"/>
      <c r="D174" s="96"/>
      <c r="E174" s="94"/>
      <c r="F174" s="94"/>
      <c r="G174" s="94"/>
      <c r="H174" s="94"/>
      <c r="J174" s="94"/>
    </row>
    <row r="175" spans="2:10" ht="12.75">
      <c r="B175" s="94"/>
      <c r="C175" s="94"/>
      <c r="D175" s="96"/>
      <c r="E175" s="94"/>
      <c r="F175" s="94"/>
      <c r="G175" s="94"/>
      <c r="H175" s="94"/>
      <c r="J175" s="94"/>
    </row>
    <row r="176" spans="2:10" ht="12.75">
      <c r="B176" s="94"/>
      <c r="C176" s="94"/>
      <c r="D176" s="96"/>
      <c r="E176" s="94"/>
      <c r="F176" s="94"/>
      <c r="G176" s="94"/>
      <c r="H176" s="94"/>
      <c r="J176" s="94"/>
    </row>
    <row r="177" spans="2:10" ht="12.75">
      <c r="B177" s="94"/>
      <c r="C177" s="94"/>
      <c r="D177" s="96"/>
      <c r="E177" s="94"/>
      <c r="F177" s="94"/>
      <c r="G177" s="94"/>
      <c r="H177" s="94"/>
      <c r="J177" s="94"/>
    </row>
    <row r="178" spans="2:10" ht="12.75">
      <c r="B178" s="94"/>
      <c r="C178" s="94"/>
      <c r="D178" s="96"/>
      <c r="E178" s="94"/>
      <c r="F178" s="94"/>
      <c r="G178" s="94"/>
      <c r="H178" s="94"/>
      <c r="J178" s="94"/>
    </row>
    <row r="179" spans="2:10" ht="12.75">
      <c r="B179" s="94"/>
      <c r="C179" s="94"/>
      <c r="D179" s="96"/>
      <c r="E179" s="94"/>
      <c r="F179" s="94"/>
      <c r="G179" s="94"/>
      <c r="H179" s="94"/>
      <c r="J179" s="94"/>
    </row>
    <row r="180" spans="2:10" ht="12.75">
      <c r="B180" s="94"/>
      <c r="C180" s="94"/>
      <c r="D180" s="96"/>
      <c r="E180" s="94"/>
      <c r="F180" s="94"/>
      <c r="G180" s="94"/>
      <c r="H180" s="94"/>
      <c r="J180" s="94"/>
    </row>
    <row r="181" spans="2:10" ht="12.75">
      <c r="B181" s="94"/>
      <c r="C181" s="94"/>
      <c r="D181" s="96"/>
      <c r="E181" s="94"/>
      <c r="F181" s="94"/>
      <c r="G181" s="94"/>
      <c r="H181" s="94"/>
      <c r="J181" s="94"/>
    </row>
    <row r="182" spans="2:10" ht="12.75">
      <c r="B182" s="94"/>
      <c r="C182" s="94"/>
      <c r="D182" s="96"/>
      <c r="E182" s="94"/>
      <c r="F182" s="94"/>
      <c r="G182" s="94"/>
      <c r="H182" s="94"/>
      <c r="J182" s="94"/>
    </row>
    <row r="183" spans="2:10" ht="12.75">
      <c r="B183" s="94"/>
      <c r="C183" s="94"/>
      <c r="D183" s="96"/>
      <c r="E183" s="94"/>
      <c r="F183" s="94"/>
      <c r="G183" s="94"/>
      <c r="H183" s="94"/>
      <c r="J183" s="94"/>
    </row>
    <row r="184" spans="2:10" ht="12.75">
      <c r="B184" s="94"/>
      <c r="C184" s="94"/>
      <c r="D184" s="96"/>
      <c r="E184" s="94"/>
      <c r="F184" s="94"/>
      <c r="G184" s="94"/>
      <c r="H184" s="94"/>
      <c r="J184" s="94"/>
    </row>
    <row r="185" spans="2:10" ht="12.75">
      <c r="B185" s="94"/>
      <c r="C185" s="94"/>
      <c r="D185" s="96"/>
      <c r="E185" s="94"/>
      <c r="F185" s="94"/>
      <c r="G185" s="94"/>
      <c r="H185" s="94"/>
      <c r="J185" s="94"/>
    </row>
    <row r="186" spans="2:10" ht="12.75">
      <c r="B186" s="94"/>
      <c r="C186" s="94"/>
      <c r="D186" s="96"/>
      <c r="E186" s="94"/>
      <c r="F186" s="94"/>
      <c r="G186" s="94"/>
      <c r="H186" s="94"/>
      <c r="J186" s="94"/>
    </row>
    <row r="187" spans="2:10" ht="12.75">
      <c r="B187" s="94"/>
      <c r="C187" s="94"/>
      <c r="D187" s="96"/>
      <c r="E187" s="94"/>
      <c r="F187" s="94"/>
      <c r="G187" s="94"/>
      <c r="H187" s="94"/>
      <c r="J187" s="94"/>
    </row>
    <row r="188" spans="2:10" ht="12.75">
      <c r="B188" s="94"/>
      <c r="C188" s="94"/>
      <c r="D188" s="96"/>
      <c r="E188" s="94"/>
      <c r="F188" s="94"/>
      <c r="G188" s="94"/>
      <c r="H188" s="94"/>
      <c r="J188" s="94"/>
    </row>
    <row r="189" spans="2:10" ht="12.75">
      <c r="B189" s="94"/>
      <c r="C189" s="94"/>
      <c r="D189" s="96"/>
      <c r="E189" s="94"/>
      <c r="F189" s="94"/>
      <c r="G189" s="94"/>
      <c r="H189" s="94"/>
      <c r="J189" s="94"/>
    </row>
    <row r="190" spans="2:10" ht="12.75">
      <c r="B190" s="94"/>
      <c r="C190" s="94"/>
      <c r="D190" s="96"/>
      <c r="E190" s="94"/>
      <c r="F190" s="94"/>
      <c r="G190" s="94"/>
      <c r="H190" s="94"/>
      <c r="J190" s="94"/>
    </row>
    <row r="191" spans="2:10" ht="12.75">
      <c r="B191" s="94"/>
      <c r="C191" s="94"/>
      <c r="D191" s="96"/>
      <c r="E191" s="94"/>
      <c r="F191" s="94"/>
      <c r="G191" s="94"/>
      <c r="H191" s="94"/>
      <c r="J191" s="94"/>
    </row>
    <row r="192" spans="2:10" ht="12.75">
      <c r="B192" s="94"/>
      <c r="C192" s="94"/>
      <c r="D192" s="96"/>
      <c r="E192" s="94"/>
      <c r="F192" s="94"/>
      <c r="G192" s="94"/>
      <c r="H192" s="94"/>
      <c r="J192" s="94"/>
    </row>
    <row r="193" spans="2:10" ht="12.75">
      <c r="B193" s="94"/>
      <c r="C193" s="94"/>
      <c r="D193" s="96"/>
      <c r="E193" s="94"/>
      <c r="F193" s="94"/>
      <c r="G193" s="94"/>
      <c r="H193" s="94"/>
      <c r="J193" s="94"/>
    </row>
    <row r="194" spans="2:10" ht="12.75">
      <c r="B194" s="94"/>
      <c r="C194" s="94"/>
      <c r="D194" s="96"/>
      <c r="E194" s="94"/>
      <c r="F194" s="94"/>
      <c r="G194" s="94"/>
      <c r="H194" s="94"/>
      <c r="J194" s="94"/>
    </row>
    <row r="195" spans="2:10" ht="12.75">
      <c r="B195" s="94"/>
      <c r="C195" s="94"/>
      <c r="D195" s="96"/>
      <c r="E195" s="94"/>
      <c r="F195" s="94"/>
      <c r="G195" s="94"/>
      <c r="H195" s="94"/>
      <c r="J195" s="94"/>
    </row>
    <row r="196" spans="2:10" ht="12.75">
      <c r="B196" s="94"/>
      <c r="C196" s="94"/>
      <c r="D196" s="96"/>
      <c r="E196" s="94"/>
      <c r="F196" s="94"/>
      <c r="G196" s="94"/>
      <c r="H196" s="94"/>
      <c r="J196" s="94"/>
    </row>
    <row r="197" spans="2:10" ht="12.75">
      <c r="B197" s="94"/>
      <c r="C197" s="94"/>
      <c r="D197" s="96"/>
      <c r="E197" s="94"/>
      <c r="F197" s="94"/>
      <c r="G197" s="94"/>
      <c r="H197" s="94"/>
      <c r="J197" s="94"/>
    </row>
    <row r="198" spans="2:10" ht="12.75">
      <c r="B198" s="94"/>
      <c r="C198" s="94"/>
      <c r="D198" s="96"/>
      <c r="E198" s="94"/>
      <c r="F198" s="94"/>
      <c r="G198" s="94"/>
      <c r="H198" s="94"/>
      <c r="J198" s="94"/>
    </row>
    <row r="199" spans="2:10" ht="12.75">
      <c r="B199" s="94"/>
      <c r="C199" s="94"/>
      <c r="D199" s="96"/>
      <c r="E199" s="94"/>
      <c r="F199" s="94"/>
      <c r="G199" s="94"/>
      <c r="H199" s="94"/>
      <c r="J199" s="94"/>
    </row>
    <row r="200" spans="2:10" ht="12.75">
      <c r="B200" s="94"/>
      <c r="C200" s="94"/>
      <c r="D200" s="96"/>
      <c r="E200" s="94"/>
      <c r="F200" s="94"/>
      <c r="G200" s="94"/>
      <c r="H200" s="94"/>
      <c r="J200" s="94"/>
    </row>
    <row r="201" spans="2:10" ht="12.75">
      <c r="B201" s="94"/>
      <c r="C201" s="94"/>
      <c r="D201" s="96"/>
      <c r="E201" s="94"/>
      <c r="F201" s="94"/>
      <c r="G201" s="94"/>
      <c r="H201" s="94"/>
      <c r="J201" s="94"/>
    </row>
    <row r="202" spans="2:10" ht="12.75">
      <c r="B202" s="94"/>
      <c r="C202" s="94"/>
      <c r="D202" s="96"/>
      <c r="E202" s="94"/>
      <c r="F202" s="94"/>
      <c r="G202" s="94"/>
      <c r="H202" s="94"/>
      <c r="J202" s="94"/>
    </row>
    <row r="203" spans="2:10" ht="12.75">
      <c r="B203" s="94"/>
      <c r="C203" s="94"/>
      <c r="D203" s="96"/>
      <c r="E203" s="94"/>
      <c r="F203" s="94"/>
      <c r="G203" s="94"/>
      <c r="H203" s="94"/>
      <c r="J203" s="94"/>
    </row>
    <row r="204" spans="2:10" ht="12.75">
      <c r="B204" s="94"/>
      <c r="C204" s="94"/>
      <c r="D204" s="96"/>
      <c r="E204" s="94"/>
      <c r="F204" s="94"/>
      <c r="G204" s="94"/>
      <c r="H204" s="94"/>
      <c r="J204" s="94"/>
    </row>
    <row r="205" spans="2:10" ht="12.75">
      <c r="B205" s="94"/>
      <c r="C205" s="94"/>
      <c r="D205" s="96"/>
      <c r="E205" s="94"/>
      <c r="F205" s="94"/>
      <c r="G205" s="94"/>
      <c r="H205" s="94"/>
      <c r="J205" s="94"/>
    </row>
    <row r="206" spans="2:10" ht="12.75">
      <c r="B206" s="94"/>
      <c r="C206" s="94"/>
      <c r="D206" s="96"/>
      <c r="E206" s="94"/>
      <c r="F206" s="94"/>
      <c r="G206" s="94"/>
      <c r="H206" s="94"/>
      <c r="J206" s="94"/>
    </row>
    <row r="207" spans="2:10" ht="12.75">
      <c r="B207" s="94"/>
      <c r="C207" s="94"/>
      <c r="D207" s="96"/>
      <c r="E207" s="94"/>
      <c r="F207" s="94"/>
      <c r="G207" s="94"/>
      <c r="H207" s="94"/>
      <c r="J207" s="94"/>
    </row>
    <row r="208" spans="2:10" ht="12.75">
      <c r="B208" s="94"/>
      <c r="C208" s="94"/>
      <c r="D208" s="96"/>
      <c r="E208" s="94"/>
      <c r="F208" s="94"/>
      <c r="G208" s="94"/>
      <c r="H208" s="94"/>
      <c r="J208" s="94"/>
    </row>
    <row r="209" spans="2:10" ht="12.75">
      <c r="B209" s="94"/>
      <c r="C209" s="94"/>
      <c r="D209" s="96"/>
      <c r="E209" s="94"/>
      <c r="F209" s="94"/>
      <c r="G209" s="94"/>
      <c r="H209" s="94"/>
      <c r="J209" s="94"/>
    </row>
    <row r="210" spans="2:10" ht="12.75">
      <c r="B210" s="94"/>
      <c r="C210" s="94"/>
      <c r="D210" s="96"/>
      <c r="E210" s="94"/>
      <c r="F210" s="94"/>
      <c r="G210" s="94"/>
      <c r="H210" s="94"/>
      <c r="J210" s="94"/>
    </row>
    <row r="211" spans="2:10" ht="12.75">
      <c r="B211" s="94"/>
      <c r="C211" s="94"/>
      <c r="D211" s="96"/>
      <c r="E211" s="94"/>
      <c r="F211" s="94"/>
      <c r="G211" s="94"/>
      <c r="H211" s="94"/>
      <c r="J211" s="94"/>
    </row>
    <row r="212" spans="2:10" ht="12.75">
      <c r="B212" s="94"/>
      <c r="C212" s="94"/>
      <c r="D212" s="96"/>
      <c r="E212" s="94"/>
      <c r="F212" s="94"/>
      <c r="G212" s="94"/>
      <c r="H212" s="94"/>
      <c r="J212" s="94"/>
    </row>
    <row r="213" spans="2:10" ht="12.75">
      <c r="B213" s="94"/>
      <c r="C213" s="94"/>
      <c r="D213" s="96"/>
      <c r="E213" s="94"/>
      <c r="F213" s="94"/>
      <c r="G213" s="94"/>
      <c r="H213" s="94"/>
      <c r="J213" s="94"/>
    </row>
    <row r="214" spans="2:10" ht="12.75">
      <c r="B214" s="94"/>
      <c r="C214" s="94"/>
      <c r="D214" s="96"/>
      <c r="E214" s="94"/>
      <c r="F214" s="94"/>
      <c r="G214" s="94"/>
      <c r="H214" s="94"/>
      <c r="J214" s="94"/>
    </row>
    <row r="215" spans="2:10" ht="12.75">
      <c r="B215" s="94"/>
      <c r="C215" s="94"/>
      <c r="D215" s="96"/>
      <c r="E215" s="94"/>
      <c r="F215" s="94"/>
      <c r="G215" s="94"/>
      <c r="H215" s="94"/>
      <c r="J215" s="94"/>
    </row>
    <row r="216" spans="2:10" ht="12.75">
      <c r="B216" s="94"/>
      <c r="C216" s="94"/>
      <c r="D216" s="96"/>
      <c r="E216" s="94"/>
      <c r="F216" s="94"/>
      <c r="G216" s="94"/>
      <c r="H216" s="94"/>
      <c r="J216" s="94"/>
    </row>
    <row r="217" spans="2:10" ht="12.75">
      <c r="B217" s="94"/>
      <c r="C217" s="94"/>
      <c r="D217" s="96"/>
      <c r="E217" s="94"/>
      <c r="F217" s="94"/>
      <c r="G217" s="94"/>
      <c r="H217" s="94"/>
      <c r="J217" s="94"/>
    </row>
    <row r="218" spans="2:10" ht="12.75">
      <c r="B218" s="94"/>
      <c r="C218" s="94"/>
      <c r="D218" s="96"/>
      <c r="E218" s="94"/>
      <c r="F218" s="94"/>
      <c r="G218" s="94"/>
      <c r="H218" s="94"/>
      <c r="J218" s="94"/>
    </row>
    <row r="219" spans="2:10" ht="12.75">
      <c r="B219" s="94"/>
      <c r="C219" s="94"/>
      <c r="D219" s="96"/>
      <c r="E219" s="94"/>
      <c r="F219" s="94"/>
      <c r="G219" s="94"/>
      <c r="H219" s="94"/>
      <c r="J219" s="94"/>
    </row>
    <row r="220" spans="2:10" ht="12.75">
      <c r="B220" s="94"/>
      <c r="C220" s="94"/>
      <c r="D220" s="96"/>
      <c r="E220" s="94"/>
      <c r="F220" s="94"/>
      <c r="G220" s="94"/>
      <c r="H220" s="94"/>
      <c r="J220" s="94"/>
    </row>
    <row r="221" spans="2:10" ht="12.75">
      <c r="B221" s="94"/>
      <c r="C221" s="94"/>
      <c r="D221" s="96"/>
      <c r="E221" s="94"/>
      <c r="F221" s="94"/>
      <c r="G221" s="94"/>
      <c r="H221" s="94"/>
      <c r="J221" s="94"/>
    </row>
    <row r="222" spans="2:10" ht="12.75">
      <c r="B222" s="94"/>
      <c r="C222" s="94"/>
      <c r="D222" s="96"/>
      <c r="E222" s="94"/>
      <c r="F222" s="94"/>
      <c r="G222" s="94"/>
      <c r="H222" s="94"/>
      <c r="J222" s="94"/>
    </row>
    <row r="223" spans="2:10" ht="12.75">
      <c r="B223" s="94"/>
      <c r="C223" s="94"/>
      <c r="D223" s="96"/>
      <c r="E223" s="94"/>
      <c r="F223" s="94"/>
      <c r="G223" s="94"/>
      <c r="H223" s="94"/>
      <c r="J223" s="94"/>
    </row>
    <row r="224" spans="2:10" ht="12.75">
      <c r="B224" s="94"/>
      <c r="C224" s="94"/>
      <c r="D224" s="96"/>
      <c r="E224" s="94"/>
      <c r="F224" s="94"/>
      <c r="G224" s="94"/>
      <c r="H224" s="94"/>
      <c r="J224" s="94"/>
    </row>
    <row r="225" spans="2:10" ht="12.75">
      <c r="B225" s="94"/>
      <c r="C225" s="94"/>
      <c r="D225" s="96"/>
      <c r="E225" s="94"/>
      <c r="F225" s="94"/>
      <c r="G225" s="94"/>
      <c r="H225" s="94"/>
      <c r="J225" s="94"/>
    </row>
    <row r="226" spans="2:10" ht="12.75">
      <c r="B226" s="94"/>
      <c r="C226" s="94"/>
      <c r="D226" s="96"/>
      <c r="E226" s="94"/>
      <c r="F226" s="94"/>
      <c r="G226" s="94"/>
      <c r="H226" s="94"/>
      <c r="J226" s="94"/>
    </row>
    <row r="227" spans="2:10" ht="12.75">
      <c r="B227" s="94"/>
      <c r="C227" s="94"/>
      <c r="D227" s="96"/>
      <c r="E227" s="94"/>
      <c r="F227" s="94"/>
      <c r="G227" s="94"/>
      <c r="H227" s="94"/>
      <c r="J227" s="94"/>
    </row>
    <row r="228" spans="2:10" ht="12.75">
      <c r="B228" s="94"/>
      <c r="C228" s="94"/>
      <c r="D228" s="96"/>
      <c r="E228" s="94"/>
      <c r="F228" s="94"/>
      <c r="G228" s="94"/>
      <c r="H228" s="94"/>
      <c r="J228" s="94"/>
    </row>
    <row r="229" spans="2:10" ht="12.75">
      <c r="B229" s="94"/>
      <c r="C229" s="94"/>
      <c r="D229" s="96"/>
      <c r="E229" s="94"/>
      <c r="F229" s="94"/>
      <c r="G229" s="94"/>
      <c r="H229" s="94"/>
      <c r="J229" s="94"/>
    </row>
    <row r="230" spans="2:10" ht="12.75">
      <c r="B230" s="94"/>
      <c r="C230" s="94"/>
      <c r="D230" s="96"/>
      <c r="E230" s="94"/>
      <c r="F230" s="94"/>
      <c r="G230" s="94"/>
      <c r="H230" s="94"/>
      <c r="J230" s="94"/>
    </row>
    <row r="231" spans="2:10" ht="12.75">
      <c r="B231" s="94"/>
      <c r="C231" s="94"/>
      <c r="D231" s="96"/>
      <c r="E231" s="94"/>
      <c r="F231" s="94"/>
      <c r="G231" s="94"/>
      <c r="H231" s="94"/>
      <c r="J231" s="94"/>
    </row>
    <row r="232" spans="2:10" ht="12.75">
      <c r="B232" s="94"/>
      <c r="C232" s="94"/>
      <c r="D232" s="96"/>
      <c r="E232" s="94"/>
      <c r="F232" s="94"/>
      <c r="G232" s="94"/>
      <c r="H232" s="94"/>
      <c r="J232" s="94"/>
    </row>
    <row r="233" spans="2:10" ht="12.75">
      <c r="B233" s="94"/>
      <c r="C233" s="94"/>
      <c r="D233" s="96"/>
      <c r="E233" s="94"/>
      <c r="F233" s="94"/>
      <c r="G233" s="94"/>
      <c r="H233" s="94"/>
      <c r="J233" s="94"/>
    </row>
    <row r="234" spans="2:10" ht="12.75">
      <c r="B234" s="94"/>
      <c r="C234" s="94"/>
      <c r="D234" s="96"/>
      <c r="E234" s="94"/>
      <c r="F234" s="94"/>
      <c r="G234" s="94"/>
      <c r="H234" s="94"/>
      <c r="J234" s="94"/>
    </row>
    <row r="235" spans="2:10" ht="12.75">
      <c r="B235" s="94"/>
      <c r="C235" s="94"/>
      <c r="D235" s="96"/>
      <c r="E235" s="94"/>
      <c r="F235" s="94"/>
      <c r="G235" s="94"/>
      <c r="H235" s="94"/>
      <c r="J235" s="94"/>
    </row>
    <row r="236" spans="2:10" ht="12.75">
      <c r="B236" s="94"/>
      <c r="C236" s="94"/>
      <c r="D236" s="96"/>
      <c r="E236" s="94"/>
      <c r="F236" s="94"/>
      <c r="G236" s="94"/>
      <c r="H236" s="94"/>
      <c r="J236" s="94"/>
    </row>
    <row r="237" spans="2:10" ht="12.75">
      <c r="B237" s="94"/>
      <c r="C237" s="94"/>
      <c r="D237" s="96"/>
      <c r="E237" s="94"/>
      <c r="F237" s="94"/>
      <c r="G237" s="94"/>
      <c r="H237" s="94"/>
      <c r="J237" s="94"/>
    </row>
    <row r="238" spans="2:10" ht="12.75">
      <c r="B238" s="94"/>
      <c r="C238" s="94"/>
      <c r="D238" s="96"/>
      <c r="E238" s="94"/>
      <c r="F238" s="94"/>
      <c r="G238" s="94"/>
      <c r="H238" s="94"/>
      <c r="J238" s="94"/>
    </row>
    <row r="239" spans="2:10" ht="12.75">
      <c r="B239" s="94"/>
      <c r="C239" s="94"/>
      <c r="D239" s="96"/>
      <c r="E239" s="94"/>
      <c r="F239" s="94"/>
      <c r="G239" s="94"/>
      <c r="H239" s="94"/>
      <c r="J239" s="94"/>
    </row>
    <row r="240" spans="2:10" ht="12.75">
      <c r="B240" s="94"/>
      <c r="C240" s="94"/>
      <c r="D240" s="96"/>
      <c r="E240" s="94"/>
      <c r="F240" s="94"/>
      <c r="G240" s="94"/>
      <c r="H240" s="94"/>
      <c r="J240" s="94"/>
    </row>
    <row r="241" spans="2:10" ht="12.75">
      <c r="B241" s="94"/>
      <c r="C241" s="94"/>
      <c r="D241" s="96"/>
      <c r="E241" s="94"/>
      <c r="F241" s="94"/>
      <c r="G241" s="94"/>
      <c r="H241" s="94"/>
      <c r="J241" s="94"/>
    </row>
    <row r="242" spans="2:10" ht="12.75">
      <c r="B242" s="94"/>
      <c r="C242" s="94"/>
      <c r="D242" s="96"/>
      <c r="E242" s="94"/>
      <c r="F242" s="94"/>
      <c r="G242" s="94"/>
      <c r="H242" s="94"/>
      <c r="J242" s="94"/>
    </row>
    <row r="243" spans="2:10" ht="12.75">
      <c r="B243" s="94"/>
      <c r="C243" s="94"/>
      <c r="D243" s="96"/>
      <c r="E243" s="94"/>
      <c r="F243" s="94"/>
      <c r="G243" s="94"/>
      <c r="H243" s="94"/>
      <c r="J243" s="94"/>
    </row>
    <row r="244" spans="2:10" ht="12.75">
      <c r="B244" s="94"/>
      <c r="C244" s="94"/>
      <c r="D244" s="96"/>
      <c r="E244" s="94"/>
      <c r="F244" s="94"/>
      <c r="G244" s="94"/>
      <c r="H244" s="94"/>
      <c r="J244" s="94"/>
    </row>
    <row r="245" spans="2:10" ht="12.75">
      <c r="B245" s="94"/>
      <c r="C245" s="94"/>
      <c r="D245" s="96"/>
      <c r="E245" s="94"/>
      <c r="F245" s="94"/>
      <c r="G245" s="94"/>
      <c r="H245" s="94"/>
      <c r="J245" s="94"/>
    </row>
    <row r="246" spans="2:10" ht="12.75">
      <c r="B246" s="94"/>
      <c r="C246" s="94"/>
      <c r="D246" s="96"/>
      <c r="E246" s="94"/>
      <c r="F246" s="94"/>
      <c r="G246" s="94"/>
      <c r="H246" s="94"/>
      <c r="J246" s="94"/>
    </row>
    <row r="247" spans="2:10" ht="12.75">
      <c r="B247" s="94"/>
      <c r="C247" s="94"/>
      <c r="D247" s="96"/>
      <c r="E247" s="94"/>
      <c r="F247" s="94"/>
      <c r="G247" s="94"/>
      <c r="H247" s="94"/>
      <c r="J247" s="94"/>
    </row>
    <row r="248" spans="2:10" ht="12.75">
      <c r="B248" s="94"/>
      <c r="C248" s="94"/>
      <c r="D248" s="96"/>
      <c r="E248" s="94"/>
      <c r="F248" s="94"/>
      <c r="G248" s="94"/>
      <c r="H248" s="94"/>
      <c r="J248" s="94"/>
    </row>
    <row r="249" spans="2:10" ht="12.75">
      <c r="B249" s="94"/>
      <c r="C249" s="94"/>
      <c r="D249" s="96"/>
      <c r="E249" s="94"/>
      <c r="F249" s="94"/>
      <c r="G249" s="94"/>
      <c r="H249" s="94"/>
      <c r="J249" s="94"/>
    </row>
    <row r="250" spans="2:10" ht="12.75">
      <c r="B250" s="94"/>
      <c r="C250" s="94"/>
      <c r="D250" s="96"/>
      <c r="E250" s="94"/>
      <c r="F250" s="94"/>
      <c r="G250" s="94"/>
      <c r="H250" s="94"/>
      <c r="J250" s="94"/>
    </row>
    <row r="251" spans="2:10" ht="12.75">
      <c r="B251" s="94"/>
      <c r="C251" s="94"/>
      <c r="D251" s="96"/>
      <c r="E251" s="94"/>
      <c r="F251" s="94"/>
      <c r="G251" s="94"/>
      <c r="H251" s="94"/>
      <c r="J251" s="94"/>
    </row>
    <row r="252" spans="2:10" ht="12.75">
      <c r="B252" s="94"/>
      <c r="C252" s="94"/>
      <c r="D252" s="96"/>
      <c r="E252" s="94"/>
      <c r="F252" s="94"/>
      <c r="G252" s="94"/>
      <c r="H252" s="94"/>
      <c r="J252" s="94"/>
    </row>
    <row r="253" spans="2:10" ht="12.75">
      <c r="B253" s="94"/>
      <c r="C253" s="94"/>
      <c r="D253" s="96"/>
      <c r="E253" s="94"/>
      <c r="F253" s="94"/>
      <c r="G253" s="94"/>
      <c r="H253" s="94"/>
      <c r="J253" s="94"/>
    </row>
    <row r="254" spans="2:10" ht="12.75">
      <c r="B254" s="94"/>
      <c r="C254" s="94"/>
      <c r="D254" s="96"/>
      <c r="E254" s="94"/>
      <c r="F254" s="94"/>
      <c r="G254" s="94"/>
      <c r="H254" s="94"/>
      <c r="J254" s="94"/>
    </row>
    <row r="255" spans="2:10" ht="12.75">
      <c r="B255" s="94"/>
      <c r="C255" s="94"/>
      <c r="D255" s="96"/>
      <c r="E255" s="94"/>
      <c r="F255" s="94"/>
      <c r="G255" s="94"/>
      <c r="H255" s="94"/>
      <c r="J255" s="94"/>
    </row>
    <row r="256" spans="2:10" ht="12.75">
      <c r="B256" s="94"/>
      <c r="C256" s="94"/>
      <c r="D256" s="96"/>
      <c r="E256" s="94"/>
      <c r="F256" s="94"/>
      <c r="G256" s="94"/>
      <c r="H256" s="94"/>
      <c r="J256" s="94"/>
    </row>
    <row r="257" spans="2:10" ht="12.75">
      <c r="B257" s="94"/>
      <c r="C257" s="94"/>
      <c r="D257" s="96"/>
      <c r="E257" s="94"/>
      <c r="F257" s="94"/>
      <c r="G257" s="94"/>
      <c r="H257" s="94"/>
      <c r="J257" s="94"/>
    </row>
    <row r="258" spans="2:10" ht="12.75">
      <c r="B258" s="94"/>
      <c r="C258" s="94"/>
      <c r="D258" s="96"/>
      <c r="E258" s="94"/>
      <c r="F258" s="94"/>
      <c r="G258" s="94"/>
      <c r="H258" s="94"/>
      <c r="J258" s="94"/>
    </row>
    <row r="259" spans="2:10" ht="12.75">
      <c r="B259" s="94"/>
      <c r="C259" s="94"/>
      <c r="D259" s="96"/>
      <c r="E259" s="94"/>
      <c r="F259" s="94"/>
      <c r="G259" s="94"/>
      <c r="H259" s="94"/>
      <c r="J259" s="94"/>
    </row>
    <row r="260" spans="2:10" ht="12.75">
      <c r="B260" s="94"/>
      <c r="C260" s="94"/>
      <c r="D260" s="96"/>
      <c r="E260" s="94"/>
      <c r="F260" s="94"/>
      <c r="G260" s="94"/>
      <c r="H260" s="94"/>
      <c r="J260" s="94"/>
    </row>
    <row r="261" spans="2:10" ht="12.75">
      <c r="B261" s="94"/>
      <c r="C261" s="94"/>
      <c r="D261" s="96"/>
      <c r="E261" s="94"/>
      <c r="F261" s="94"/>
      <c r="G261" s="94"/>
      <c r="H261" s="94"/>
      <c r="J261" s="94"/>
    </row>
    <row r="262" spans="2:10" ht="12.75">
      <c r="B262" s="94"/>
      <c r="C262" s="94"/>
      <c r="D262" s="96"/>
      <c r="E262" s="94"/>
      <c r="F262" s="94"/>
      <c r="G262" s="94"/>
      <c r="H262" s="94"/>
      <c r="J262" s="94"/>
    </row>
    <row r="263" spans="2:10" ht="12.75">
      <c r="B263" s="94"/>
      <c r="C263" s="94"/>
      <c r="D263" s="96"/>
      <c r="E263" s="94"/>
      <c r="F263" s="94"/>
      <c r="G263" s="94"/>
      <c r="H263" s="94"/>
      <c r="J263" s="94"/>
    </row>
    <row r="264" spans="2:10" ht="12.75">
      <c r="B264" s="94"/>
      <c r="C264" s="94"/>
      <c r="D264" s="96"/>
      <c r="E264" s="94"/>
      <c r="F264" s="94"/>
      <c r="G264" s="94"/>
      <c r="H264" s="94"/>
      <c r="J264" s="94"/>
    </row>
    <row r="265" spans="2:10" ht="12.75">
      <c r="B265" s="94"/>
      <c r="C265" s="94"/>
      <c r="D265" s="96"/>
      <c r="E265" s="94"/>
      <c r="F265" s="94"/>
      <c r="G265" s="94"/>
      <c r="H265" s="94"/>
      <c r="J265" s="94"/>
    </row>
    <row r="266" spans="2:10" ht="12.75">
      <c r="B266" s="94"/>
      <c r="C266" s="94"/>
      <c r="D266" s="96"/>
      <c r="E266" s="94"/>
      <c r="F266" s="94"/>
      <c r="G266" s="94"/>
      <c r="H266" s="94"/>
      <c r="J266" s="94"/>
    </row>
    <row r="267" spans="2:10" ht="12.75">
      <c r="B267" s="94"/>
      <c r="C267" s="94"/>
      <c r="D267" s="96"/>
      <c r="E267" s="94"/>
      <c r="F267" s="94"/>
      <c r="G267" s="94"/>
      <c r="H267" s="94"/>
      <c r="J267" s="94"/>
    </row>
    <row r="268" spans="2:10" ht="12.75">
      <c r="B268" s="94"/>
      <c r="C268" s="94"/>
      <c r="D268" s="96"/>
      <c r="E268" s="94"/>
      <c r="F268" s="94"/>
      <c r="G268" s="94"/>
      <c r="H268" s="94"/>
      <c r="J268" s="94"/>
    </row>
    <row r="269" spans="2:10" ht="12.75">
      <c r="B269" s="94"/>
      <c r="C269" s="94"/>
      <c r="D269" s="96"/>
      <c r="E269" s="94"/>
      <c r="F269" s="94"/>
      <c r="G269" s="94"/>
      <c r="H269" s="94"/>
      <c r="J269" s="94"/>
    </row>
    <row r="270" spans="2:10" ht="12.75">
      <c r="B270" s="94"/>
      <c r="C270" s="94"/>
      <c r="D270" s="96"/>
      <c r="E270" s="94"/>
      <c r="F270" s="94"/>
      <c r="G270" s="94"/>
      <c r="H270" s="94"/>
      <c r="J270" s="94"/>
    </row>
    <row r="271" spans="2:10" ht="12.75">
      <c r="B271" s="94"/>
      <c r="C271" s="94"/>
      <c r="D271" s="96"/>
      <c r="E271" s="94"/>
      <c r="F271" s="94"/>
      <c r="G271" s="94"/>
      <c r="H271" s="94"/>
      <c r="J271" s="94"/>
    </row>
    <row r="272" spans="2:10" ht="12.75">
      <c r="B272" s="94"/>
      <c r="C272" s="94"/>
      <c r="D272" s="96"/>
      <c r="E272" s="94"/>
      <c r="F272" s="94"/>
      <c r="G272" s="94"/>
      <c r="H272" s="94"/>
      <c r="J272" s="94"/>
    </row>
    <row r="273" spans="2:10" ht="12.75">
      <c r="B273" s="94"/>
      <c r="C273" s="94"/>
      <c r="D273" s="96"/>
      <c r="E273" s="94"/>
      <c r="F273" s="94"/>
      <c r="G273" s="94"/>
      <c r="H273" s="94"/>
      <c r="J273" s="94"/>
    </row>
    <row r="274" spans="2:10" ht="12.75">
      <c r="B274" s="94"/>
      <c r="C274" s="94"/>
      <c r="D274" s="96"/>
      <c r="E274" s="94"/>
      <c r="F274" s="94"/>
      <c r="G274" s="94"/>
      <c r="H274" s="94"/>
      <c r="J274" s="94"/>
    </row>
    <row r="275" spans="2:10" ht="12.75">
      <c r="B275" s="94"/>
      <c r="C275" s="94"/>
      <c r="D275" s="96"/>
      <c r="E275" s="94"/>
      <c r="F275" s="94"/>
      <c r="G275" s="94"/>
      <c r="H275" s="94"/>
      <c r="J275" s="94"/>
    </row>
    <row r="276" spans="2:10" ht="12.75">
      <c r="B276" s="94"/>
      <c r="C276" s="94"/>
      <c r="D276" s="96"/>
      <c r="E276" s="94"/>
      <c r="F276" s="94"/>
      <c r="G276" s="94"/>
      <c r="H276" s="94"/>
      <c r="J276" s="94"/>
    </row>
    <row r="277" spans="2:10" ht="12.75">
      <c r="B277" s="94"/>
      <c r="C277" s="94"/>
      <c r="D277" s="96"/>
      <c r="E277" s="94"/>
      <c r="F277" s="94"/>
      <c r="G277" s="94"/>
      <c r="H277" s="94"/>
      <c r="J277" s="94"/>
    </row>
    <row r="278" spans="2:10" ht="12.75">
      <c r="B278" s="94"/>
      <c r="C278" s="94"/>
      <c r="D278" s="96"/>
      <c r="E278" s="94"/>
      <c r="F278" s="94"/>
      <c r="G278" s="94"/>
      <c r="H278" s="94"/>
      <c r="J278" s="94"/>
    </row>
    <row r="279" spans="2:10" ht="12.75">
      <c r="B279" s="94"/>
      <c r="C279" s="94"/>
      <c r="D279" s="96"/>
      <c r="E279" s="94"/>
      <c r="F279" s="94"/>
      <c r="G279" s="94"/>
      <c r="H279" s="94"/>
      <c r="J279" s="94"/>
    </row>
    <row r="280" spans="2:10" ht="12.75">
      <c r="B280" s="94"/>
      <c r="C280" s="94"/>
      <c r="D280" s="96"/>
      <c r="E280" s="94"/>
      <c r="F280" s="94"/>
      <c r="G280" s="94"/>
      <c r="H280" s="94"/>
      <c r="J280" s="94"/>
    </row>
    <row r="281" spans="2:10" ht="12.75">
      <c r="B281" s="94"/>
      <c r="C281" s="94"/>
      <c r="D281" s="96"/>
      <c r="E281" s="94"/>
      <c r="F281" s="94"/>
      <c r="G281" s="94"/>
      <c r="H281" s="94"/>
      <c r="J281" s="94"/>
    </row>
    <row r="282" spans="2:10" ht="12.75">
      <c r="B282" s="94"/>
      <c r="C282" s="94"/>
      <c r="D282" s="96"/>
      <c r="E282" s="94"/>
      <c r="F282" s="94"/>
      <c r="G282" s="94"/>
      <c r="H282" s="94"/>
      <c r="J282" s="94"/>
    </row>
    <row r="283" spans="2:10" ht="12.75">
      <c r="B283" s="94"/>
      <c r="C283" s="94"/>
      <c r="D283" s="96"/>
      <c r="E283" s="94"/>
      <c r="F283" s="94"/>
      <c r="G283" s="94"/>
      <c r="H283" s="94"/>
      <c r="J283" s="94"/>
    </row>
    <row r="284" spans="2:10" ht="12.75">
      <c r="B284" s="94"/>
      <c r="C284" s="94"/>
      <c r="D284" s="96"/>
      <c r="E284" s="94"/>
      <c r="F284" s="94"/>
      <c r="G284" s="94"/>
      <c r="H284" s="94"/>
      <c r="J284" s="94"/>
    </row>
    <row r="285" spans="2:10" ht="12.75">
      <c r="B285" s="94"/>
      <c r="C285" s="94"/>
      <c r="D285" s="96"/>
      <c r="E285" s="94"/>
      <c r="F285" s="94"/>
      <c r="G285" s="94"/>
      <c r="H285" s="94"/>
      <c r="J285" s="94"/>
    </row>
    <row r="286" spans="2:10" ht="12.75">
      <c r="B286" s="94"/>
      <c r="C286" s="94"/>
      <c r="D286" s="96"/>
      <c r="E286" s="94"/>
      <c r="F286" s="94"/>
      <c r="G286" s="94"/>
      <c r="H286" s="94"/>
      <c r="J286" s="94"/>
    </row>
    <row r="287" spans="2:10" ht="12.75">
      <c r="B287" s="94"/>
      <c r="C287" s="94"/>
      <c r="D287" s="96"/>
      <c r="E287" s="94"/>
      <c r="F287" s="94"/>
      <c r="G287" s="94"/>
      <c r="H287" s="94"/>
      <c r="J287" s="94"/>
    </row>
    <row r="288" spans="2:10" ht="12.75">
      <c r="B288" s="94"/>
      <c r="C288" s="94"/>
      <c r="D288" s="96"/>
      <c r="E288" s="94"/>
      <c r="F288" s="94"/>
      <c r="G288" s="94"/>
      <c r="H288" s="94"/>
      <c r="J288" s="94"/>
    </row>
    <row r="289" spans="2:10" ht="12.75">
      <c r="B289" s="94"/>
      <c r="C289" s="94"/>
      <c r="D289" s="96"/>
      <c r="E289" s="94"/>
      <c r="F289" s="94"/>
      <c r="G289" s="94"/>
      <c r="H289" s="94"/>
      <c r="J289" s="94"/>
    </row>
    <row r="290" spans="2:10" ht="12.75">
      <c r="B290" s="94"/>
      <c r="C290" s="94"/>
      <c r="D290" s="96"/>
      <c r="E290" s="94"/>
      <c r="F290" s="94"/>
      <c r="G290" s="94"/>
      <c r="H290" s="94"/>
      <c r="J290" s="94"/>
    </row>
    <row r="291" spans="2:10" ht="12.75">
      <c r="B291" s="94"/>
      <c r="C291" s="94"/>
      <c r="D291" s="96"/>
      <c r="E291" s="94"/>
      <c r="F291" s="94"/>
      <c r="G291" s="94"/>
      <c r="H291" s="94"/>
      <c r="J291" s="94"/>
    </row>
    <row r="292" spans="2:10" ht="12.75">
      <c r="B292" s="94"/>
      <c r="C292" s="94"/>
      <c r="D292" s="96"/>
      <c r="E292" s="94"/>
      <c r="F292" s="94"/>
      <c r="G292" s="94"/>
      <c r="H292" s="94"/>
      <c r="J292" s="94"/>
    </row>
    <row r="293" spans="2:10" ht="12.75">
      <c r="B293" s="94"/>
      <c r="C293" s="94"/>
      <c r="D293" s="96"/>
      <c r="E293" s="94"/>
      <c r="F293" s="94"/>
      <c r="G293" s="94"/>
      <c r="H293" s="94"/>
      <c r="J293" s="94"/>
    </row>
    <row r="294" spans="2:10" ht="12.75">
      <c r="B294" s="94"/>
      <c r="C294" s="94"/>
      <c r="D294" s="96"/>
      <c r="E294" s="94"/>
      <c r="F294" s="94"/>
      <c r="G294" s="94"/>
      <c r="H294" s="94"/>
      <c r="J294" s="94"/>
    </row>
    <row r="295" spans="2:10" ht="12.75">
      <c r="B295" s="94"/>
      <c r="C295" s="94"/>
      <c r="D295" s="96"/>
      <c r="E295" s="94"/>
      <c r="F295" s="94"/>
      <c r="G295" s="94"/>
      <c r="H295" s="94"/>
      <c r="J295" s="94"/>
    </row>
    <row r="296" spans="2:10" ht="12.75">
      <c r="B296" s="94"/>
      <c r="C296" s="94"/>
      <c r="D296" s="96"/>
      <c r="E296" s="94"/>
      <c r="F296" s="94"/>
      <c r="G296" s="94"/>
      <c r="H296" s="94"/>
      <c r="J296" s="94"/>
    </row>
    <row r="297" spans="2:10" ht="12.75">
      <c r="B297" s="94"/>
      <c r="C297" s="94"/>
      <c r="D297" s="96"/>
      <c r="E297" s="94"/>
      <c r="F297" s="94"/>
      <c r="G297" s="94"/>
      <c r="H297" s="94"/>
      <c r="J297" s="94"/>
    </row>
    <row r="298" spans="2:10" ht="12.75">
      <c r="B298" s="94"/>
      <c r="C298" s="94"/>
      <c r="D298" s="96"/>
      <c r="E298" s="94"/>
      <c r="F298" s="94"/>
      <c r="G298" s="94"/>
      <c r="H298" s="94"/>
      <c r="J298" s="94"/>
    </row>
    <row r="299" spans="2:10" ht="12.75">
      <c r="B299" s="94"/>
      <c r="C299" s="94"/>
      <c r="D299" s="96"/>
      <c r="E299" s="94"/>
      <c r="F299" s="94"/>
      <c r="G299" s="94"/>
      <c r="H299" s="94"/>
      <c r="J299" s="94"/>
    </row>
    <row r="300" spans="2:10" ht="12.75">
      <c r="B300" s="94"/>
      <c r="C300" s="94"/>
      <c r="D300" s="96"/>
      <c r="E300" s="94"/>
      <c r="F300" s="94"/>
      <c r="G300" s="94"/>
      <c r="H300" s="94"/>
      <c r="J300" s="94"/>
    </row>
    <row r="301" spans="2:10" ht="12.75">
      <c r="B301" s="94"/>
      <c r="C301" s="94"/>
      <c r="D301" s="96"/>
      <c r="E301" s="94"/>
      <c r="F301" s="94"/>
      <c r="G301" s="94"/>
      <c r="H301" s="94"/>
      <c r="J301" s="94"/>
    </row>
    <row r="302" spans="2:10" ht="12.75">
      <c r="B302" s="94"/>
      <c r="C302" s="94"/>
      <c r="D302" s="96"/>
      <c r="E302" s="94"/>
      <c r="F302" s="94"/>
      <c r="G302" s="94"/>
      <c r="H302" s="94"/>
      <c r="J302" s="94"/>
    </row>
    <row r="303" spans="2:10" ht="12.75">
      <c r="B303" s="94"/>
      <c r="C303" s="94"/>
      <c r="D303" s="96"/>
      <c r="E303" s="94"/>
      <c r="F303" s="94"/>
      <c r="G303" s="94"/>
      <c r="H303" s="94"/>
      <c r="J303" s="94"/>
    </row>
    <row r="304" spans="2:10" ht="12.75">
      <c r="B304" s="94"/>
      <c r="C304" s="94"/>
      <c r="D304" s="96"/>
      <c r="E304" s="94"/>
      <c r="F304" s="94"/>
      <c r="G304" s="94"/>
      <c r="H304" s="94"/>
      <c r="J304" s="94"/>
    </row>
    <row r="305" spans="2:10" ht="12.75">
      <c r="B305" s="94"/>
      <c r="C305" s="94"/>
      <c r="D305" s="96"/>
      <c r="E305" s="94"/>
      <c r="F305" s="94"/>
      <c r="G305" s="94"/>
      <c r="H305" s="94"/>
      <c r="J305" s="94"/>
    </row>
    <row r="306" spans="2:10" ht="12.75">
      <c r="B306" s="94"/>
      <c r="C306" s="94"/>
      <c r="D306" s="96"/>
      <c r="E306" s="94"/>
      <c r="F306" s="94"/>
      <c r="G306" s="94"/>
      <c r="H306" s="94"/>
      <c r="J306" s="94"/>
    </row>
    <row r="307" spans="2:10" ht="12.75">
      <c r="B307" s="94"/>
      <c r="C307" s="94"/>
      <c r="D307" s="96"/>
      <c r="E307" s="94"/>
      <c r="F307" s="94"/>
      <c r="G307" s="94"/>
      <c r="H307" s="94"/>
      <c r="J307" s="94"/>
    </row>
    <row r="308" spans="2:10" ht="12.75">
      <c r="B308" s="94"/>
      <c r="C308" s="94"/>
      <c r="D308" s="96"/>
      <c r="E308" s="94"/>
      <c r="F308" s="94"/>
      <c r="G308" s="94"/>
      <c r="H308" s="94"/>
      <c r="J308" s="94"/>
    </row>
    <row r="309" spans="2:10" ht="12.75">
      <c r="B309" s="94"/>
      <c r="C309" s="94"/>
      <c r="D309" s="96"/>
      <c r="E309" s="94"/>
      <c r="F309" s="94"/>
      <c r="G309" s="94"/>
      <c r="H309" s="94"/>
      <c r="J309" s="94"/>
    </row>
    <row r="310" spans="2:10" ht="12.75">
      <c r="B310" s="94"/>
      <c r="C310" s="94"/>
      <c r="D310" s="96"/>
      <c r="E310" s="94"/>
      <c r="F310" s="94"/>
      <c r="G310" s="94"/>
      <c r="H310" s="94"/>
      <c r="J310" s="94"/>
    </row>
    <row r="311" spans="2:10" ht="12.75">
      <c r="B311" s="94"/>
      <c r="C311" s="94"/>
      <c r="D311" s="96"/>
      <c r="E311" s="94"/>
      <c r="F311" s="94"/>
      <c r="G311" s="94"/>
      <c r="H311" s="94"/>
      <c r="J311" s="94"/>
    </row>
    <row r="312" spans="2:10" ht="12.75">
      <c r="B312" s="94"/>
      <c r="C312" s="94"/>
      <c r="D312" s="96"/>
      <c r="E312" s="94"/>
      <c r="F312" s="94"/>
      <c r="G312" s="94"/>
      <c r="H312" s="94"/>
      <c r="J312" s="94"/>
    </row>
    <row r="313" spans="2:10" ht="12.75">
      <c r="B313" s="94"/>
      <c r="C313" s="94"/>
      <c r="D313" s="96"/>
      <c r="E313" s="94"/>
      <c r="F313" s="94"/>
      <c r="G313" s="94"/>
      <c r="H313" s="94"/>
      <c r="J313" s="94"/>
    </row>
    <row r="314" spans="2:10" ht="12.75">
      <c r="B314" s="94"/>
      <c r="C314" s="94"/>
      <c r="D314" s="96"/>
      <c r="E314" s="94"/>
      <c r="F314" s="94"/>
      <c r="G314" s="94"/>
      <c r="H314" s="94"/>
      <c r="J314" s="94"/>
    </row>
    <row r="315" spans="2:10" ht="12.75">
      <c r="B315" s="94"/>
      <c r="C315" s="94"/>
      <c r="D315" s="96"/>
      <c r="E315" s="94"/>
      <c r="F315" s="94"/>
      <c r="G315" s="94"/>
      <c r="H315" s="94"/>
      <c r="J315" s="94"/>
    </row>
    <row r="316" spans="2:10" ht="12.75">
      <c r="B316" s="94"/>
      <c r="C316" s="94"/>
      <c r="D316" s="96"/>
      <c r="E316" s="94"/>
      <c r="F316" s="94"/>
      <c r="G316" s="94"/>
      <c r="H316" s="94"/>
      <c r="J316" s="94"/>
    </row>
    <row r="317" spans="2:10" ht="12.75">
      <c r="B317" s="94"/>
      <c r="C317" s="94"/>
      <c r="D317" s="96"/>
      <c r="E317" s="94"/>
      <c r="F317" s="94"/>
      <c r="G317" s="94"/>
      <c r="H317" s="94"/>
      <c r="J317" s="94"/>
    </row>
    <row r="318" spans="2:10" ht="12.75">
      <c r="B318" s="94"/>
      <c r="C318" s="94"/>
      <c r="D318" s="96"/>
      <c r="E318" s="94"/>
      <c r="F318" s="94"/>
      <c r="G318" s="94"/>
      <c r="H318" s="94"/>
      <c r="J318" s="94"/>
    </row>
    <row r="319" spans="2:10" ht="12.75">
      <c r="B319" s="94"/>
      <c r="C319" s="94"/>
      <c r="D319" s="96"/>
      <c r="E319" s="94"/>
      <c r="F319" s="94"/>
      <c r="G319" s="94"/>
      <c r="H319" s="94"/>
      <c r="J319" s="94"/>
    </row>
    <row r="320" spans="2:10" ht="12.75">
      <c r="B320" s="94"/>
      <c r="C320" s="94"/>
      <c r="D320" s="96"/>
      <c r="E320" s="94"/>
      <c r="F320" s="94"/>
      <c r="G320" s="94"/>
      <c r="H320" s="94"/>
      <c r="J320" s="94"/>
    </row>
    <row r="321" spans="2:10" ht="12.75">
      <c r="B321" s="94"/>
      <c r="C321" s="94"/>
      <c r="D321" s="96"/>
      <c r="E321" s="94"/>
      <c r="F321" s="94"/>
      <c r="G321" s="94"/>
      <c r="H321" s="94"/>
      <c r="J321" s="94"/>
    </row>
    <row r="322" spans="2:10" ht="12.75">
      <c r="B322" s="94"/>
      <c r="C322" s="94"/>
      <c r="D322" s="96"/>
      <c r="E322" s="94"/>
      <c r="F322" s="94"/>
      <c r="G322" s="94"/>
      <c r="H322" s="94"/>
      <c r="J322" s="94"/>
    </row>
    <row r="323" spans="2:10" ht="12.75">
      <c r="B323" s="94"/>
      <c r="C323" s="94"/>
      <c r="D323" s="96"/>
      <c r="E323" s="94"/>
      <c r="F323" s="94"/>
      <c r="G323" s="94"/>
      <c r="H323" s="94"/>
      <c r="J323" s="94"/>
    </row>
    <row r="324" spans="2:10" ht="12.75">
      <c r="B324" s="94"/>
      <c r="C324" s="94"/>
      <c r="D324" s="96"/>
      <c r="E324" s="94"/>
      <c r="F324" s="94"/>
      <c r="G324" s="94"/>
      <c r="H324" s="94"/>
      <c r="J324" s="94"/>
    </row>
    <row r="325" spans="2:10" ht="12.75">
      <c r="B325" s="94"/>
      <c r="C325" s="94"/>
      <c r="D325" s="96"/>
      <c r="E325" s="94"/>
      <c r="F325" s="94"/>
      <c r="G325" s="94"/>
      <c r="H325" s="94"/>
      <c r="J325" s="94"/>
    </row>
    <row r="326" spans="2:10" ht="12.75">
      <c r="B326" s="94"/>
      <c r="C326" s="94"/>
      <c r="D326" s="96"/>
      <c r="E326" s="94"/>
      <c r="F326" s="94"/>
      <c r="G326" s="94"/>
      <c r="H326" s="94"/>
      <c r="J326" s="94"/>
    </row>
    <row r="327" spans="2:10" ht="12.75">
      <c r="B327" s="94"/>
      <c r="C327" s="94"/>
      <c r="D327" s="96"/>
      <c r="E327" s="94"/>
      <c r="F327" s="94"/>
      <c r="G327" s="94"/>
      <c r="H327" s="94"/>
      <c r="J327" s="94"/>
    </row>
    <row r="328" spans="2:10" ht="12.75">
      <c r="B328" s="94"/>
      <c r="C328" s="94"/>
      <c r="D328" s="96"/>
      <c r="E328" s="94"/>
      <c r="F328" s="94"/>
      <c r="G328" s="94"/>
      <c r="H328" s="94"/>
      <c r="J328" s="94"/>
    </row>
    <row r="329" spans="2:10" ht="12.75">
      <c r="B329" s="94"/>
      <c r="C329" s="94"/>
      <c r="D329" s="96"/>
      <c r="E329" s="94"/>
      <c r="F329" s="94"/>
      <c r="G329" s="94"/>
      <c r="H329" s="94"/>
      <c r="J329" s="94"/>
    </row>
    <row r="330" spans="2:10" ht="12.75">
      <c r="B330" s="94"/>
      <c r="C330" s="94"/>
      <c r="D330" s="96"/>
      <c r="E330" s="94"/>
      <c r="F330" s="94"/>
      <c r="G330" s="94"/>
      <c r="H330" s="94"/>
      <c r="J330" s="94"/>
    </row>
    <row r="331" spans="2:10" ht="12.75">
      <c r="B331" s="94"/>
      <c r="C331" s="94"/>
      <c r="D331" s="96"/>
      <c r="E331" s="94"/>
      <c r="F331" s="94"/>
      <c r="G331" s="94"/>
      <c r="H331" s="94"/>
      <c r="J331" s="94"/>
    </row>
    <row r="332" spans="2:10" ht="12.75">
      <c r="B332" s="94"/>
      <c r="C332" s="94"/>
      <c r="D332" s="96"/>
      <c r="E332" s="94"/>
      <c r="F332" s="94"/>
      <c r="G332" s="94"/>
      <c r="H332" s="94"/>
      <c r="J332" s="94"/>
    </row>
    <row r="333" spans="2:10" ht="12.75">
      <c r="B333" s="94"/>
      <c r="C333" s="94"/>
      <c r="D333" s="96"/>
      <c r="E333" s="94"/>
      <c r="F333" s="94"/>
      <c r="G333" s="94"/>
      <c r="H333" s="94"/>
      <c r="J333" s="94"/>
    </row>
    <row r="334" spans="2:10" ht="12.75">
      <c r="B334" s="94"/>
      <c r="C334" s="94"/>
      <c r="D334" s="96"/>
      <c r="E334" s="94"/>
      <c r="F334" s="94"/>
      <c r="G334" s="94"/>
      <c r="H334" s="94"/>
      <c r="J334" s="94"/>
    </row>
    <row r="335" spans="2:10" ht="12.75">
      <c r="B335" s="94"/>
      <c r="C335" s="94"/>
      <c r="D335" s="96"/>
      <c r="E335" s="94"/>
      <c r="F335" s="94"/>
      <c r="G335" s="94"/>
      <c r="H335" s="94"/>
      <c r="J335" s="94"/>
    </row>
    <row r="336" spans="2:10" ht="12.75">
      <c r="B336" s="94"/>
      <c r="C336" s="94"/>
      <c r="D336" s="96"/>
      <c r="E336" s="94"/>
      <c r="F336" s="94"/>
      <c r="G336" s="94"/>
      <c r="H336" s="94"/>
      <c r="J336" s="94"/>
    </row>
    <row r="337" spans="2:10" ht="12.75">
      <c r="B337" s="94"/>
      <c r="C337" s="94"/>
      <c r="D337" s="96"/>
      <c r="E337" s="94"/>
      <c r="F337" s="94"/>
      <c r="G337" s="94"/>
      <c r="H337" s="94"/>
      <c r="J337" s="94"/>
    </row>
    <row r="338" spans="2:10" ht="12.75">
      <c r="B338" s="94"/>
      <c r="C338" s="94"/>
      <c r="D338" s="96"/>
      <c r="E338" s="94"/>
      <c r="F338" s="94"/>
      <c r="G338" s="94"/>
      <c r="H338" s="94"/>
      <c r="J338" s="94"/>
    </row>
    <row r="339" spans="2:10" ht="12.75">
      <c r="B339" s="94"/>
      <c r="C339" s="94"/>
      <c r="D339" s="96"/>
      <c r="E339" s="94"/>
      <c r="F339" s="94"/>
      <c r="G339" s="94"/>
      <c r="H339" s="94"/>
      <c r="J339" s="94"/>
    </row>
    <row r="340" spans="2:10" ht="12.75">
      <c r="B340" s="94"/>
      <c r="C340" s="94"/>
      <c r="D340" s="96"/>
      <c r="E340" s="94"/>
      <c r="F340" s="94"/>
      <c r="G340" s="94"/>
      <c r="H340" s="94"/>
      <c r="J340" s="94"/>
    </row>
    <row r="341" spans="2:10" ht="12.75">
      <c r="B341" s="94"/>
      <c r="C341" s="94"/>
      <c r="D341" s="96"/>
      <c r="E341" s="94"/>
      <c r="F341" s="94"/>
      <c r="G341" s="94"/>
      <c r="H341" s="94"/>
      <c r="J341" s="94"/>
    </row>
    <row r="342" spans="2:10" ht="12.75">
      <c r="B342" s="94"/>
      <c r="C342" s="94"/>
      <c r="D342" s="96"/>
      <c r="E342" s="94"/>
      <c r="F342" s="94"/>
      <c r="G342" s="94"/>
      <c r="H342" s="94"/>
      <c r="J342" s="94"/>
    </row>
    <row r="343" spans="2:10" ht="12.75">
      <c r="B343" s="94"/>
      <c r="C343" s="94"/>
      <c r="D343" s="96"/>
      <c r="E343" s="94"/>
      <c r="F343" s="94"/>
      <c r="G343" s="94"/>
      <c r="H343" s="94"/>
      <c r="J343" s="94"/>
    </row>
    <row r="344" spans="2:10" ht="12.75">
      <c r="B344" s="94"/>
      <c r="C344" s="94"/>
      <c r="D344" s="96"/>
      <c r="E344" s="94"/>
      <c r="F344" s="94"/>
      <c r="G344" s="94"/>
      <c r="H344" s="94"/>
      <c r="J344" s="94"/>
    </row>
    <row r="345" spans="2:10" ht="12.75">
      <c r="B345" s="94"/>
      <c r="C345" s="94"/>
      <c r="D345" s="96"/>
      <c r="E345" s="94"/>
      <c r="F345" s="94"/>
      <c r="G345" s="94"/>
      <c r="H345" s="94"/>
      <c r="J345" s="94"/>
    </row>
    <row r="346" spans="2:10" ht="12.75">
      <c r="B346" s="94"/>
      <c r="C346" s="94"/>
      <c r="D346" s="96"/>
      <c r="E346" s="94"/>
      <c r="F346" s="94"/>
      <c r="G346" s="94"/>
      <c r="H346" s="94"/>
      <c r="J346" s="94"/>
    </row>
    <row r="347" spans="2:10" ht="12.75">
      <c r="B347" s="94"/>
      <c r="C347" s="94"/>
      <c r="D347" s="96"/>
      <c r="E347" s="94"/>
      <c r="F347" s="94"/>
      <c r="G347" s="94"/>
      <c r="H347" s="94"/>
      <c r="J347" s="94"/>
    </row>
    <row r="348" spans="2:10" ht="12.75">
      <c r="B348" s="94"/>
      <c r="C348" s="94"/>
      <c r="D348" s="96"/>
      <c r="E348" s="94"/>
      <c r="F348" s="94"/>
      <c r="G348" s="94"/>
      <c r="H348" s="94"/>
      <c r="J348" s="94"/>
    </row>
    <row r="349" spans="2:10" ht="12.75">
      <c r="B349" s="94"/>
      <c r="C349" s="94"/>
      <c r="D349" s="96"/>
      <c r="E349" s="94"/>
      <c r="F349" s="94"/>
      <c r="G349" s="94"/>
      <c r="H349" s="94"/>
      <c r="J349" s="94"/>
    </row>
    <row r="350" spans="2:10" ht="12.75">
      <c r="B350" s="94"/>
      <c r="C350" s="94"/>
      <c r="D350" s="96"/>
      <c r="E350" s="94"/>
      <c r="F350" s="94"/>
      <c r="G350" s="94"/>
      <c r="H350" s="94"/>
      <c r="J350" s="94"/>
    </row>
    <row r="351" spans="2:10" ht="12.75">
      <c r="B351" s="94"/>
      <c r="C351" s="94"/>
      <c r="D351" s="96"/>
      <c r="E351" s="94"/>
      <c r="F351" s="94"/>
      <c r="G351" s="94"/>
      <c r="H351" s="94"/>
      <c r="J351" s="94"/>
    </row>
    <row r="352" spans="2:10" ht="12.75">
      <c r="B352" s="94"/>
      <c r="C352" s="94"/>
      <c r="D352" s="96"/>
      <c r="E352" s="94"/>
      <c r="F352" s="94"/>
      <c r="G352" s="94"/>
      <c r="H352" s="94"/>
      <c r="J352" s="94"/>
    </row>
    <row r="353" spans="2:10" ht="12.75">
      <c r="B353" s="94"/>
      <c r="C353" s="94"/>
      <c r="D353" s="96"/>
      <c r="E353" s="94"/>
      <c r="F353" s="94"/>
      <c r="G353" s="94"/>
      <c r="H353" s="94"/>
      <c r="J353" s="94"/>
    </row>
    <row r="354" spans="2:10" ht="12.75">
      <c r="B354" s="94"/>
      <c r="C354" s="94"/>
      <c r="D354" s="96"/>
      <c r="E354" s="94"/>
      <c r="F354" s="94"/>
      <c r="G354" s="94"/>
      <c r="H354" s="94"/>
      <c r="J354" s="94"/>
    </row>
    <row r="355" spans="2:10" ht="12.75">
      <c r="B355" s="94"/>
      <c r="C355" s="94"/>
      <c r="D355" s="96"/>
      <c r="E355" s="94"/>
      <c r="F355" s="94"/>
      <c r="G355" s="94"/>
      <c r="H355" s="94"/>
      <c r="J355" s="94"/>
    </row>
    <row r="356" spans="2:10" ht="12.75">
      <c r="B356" s="94"/>
      <c r="C356" s="94"/>
      <c r="D356" s="96"/>
      <c r="E356" s="94"/>
      <c r="F356" s="94"/>
      <c r="G356" s="94"/>
      <c r="H356" s="94"/>
      <c r="J356" s="94"/>
    </row>
    <row r="357" spans="2:10" ht="12.75">
      <c r="B357" s="94"/>
      <c r="C357" s="94"/>
      <c r="D357" s="96"/>
      <c r="E357" s="94"/>
      <c r="F357" s="94"/>
      <c r="G357" s="94"/>
      <c r="H357" s="94"/>
      <c r="J357" s="94"/>
    </row>
    <row r="358" spans="2:10" ht="12.75">
      <c r="B358" s="94"/>
      <c r="C358" s="94"/>
      <c r="D358" s="96"/>
      <c r="E358" s="94"/>
      <c r="F358" s="94"/>
      <c r="G358" s="94"/>
      <c r="H358" s="94"/>
      <c r="J358" s="94"/>
    </row>
    <row r="359" spans="2:10" ht="12.75">
      <c r="B359" s="94"/>
      <c r="C359" s="94"/>
      <c r="D359" s="96"/>
      <c r="E359" s="94"/>
      <c r="F359" s="94"/>
      <c r="G359" s="94"/>
      <c r="H359" s="94"/>
      <c r="J359" s="94"/>
    </row>
    <row r="360" spans="2:10" ht="12.75">
      <c r="B360" s="94"/>
      <c r="C360" s="94"/>
      <c r="D360" s="96"/>
      <c r="E360" s="94"/>
      <c r="F360" s="94"/>
      <c r="G360" s="94"/>
      <c r="H360" s="94"/>
      <c r="J360" s="94"/>
    </row>
    <row r="361" spans="2:10" ht="12.75">
      <c r="B361" s="94"/>
      <c r="C361" s="94"/>
      <c r="D361" s="96"/>
      <c r="E361" s="94"/>
      <c r="F361" s="94"/>
      <c r="G361" s="94"/>
      <c r="H361" s="94"/>
      <c r="J361" s="94"/>
    </row>
    <row r="362" spans="2:10" ht="12.75">
      <c r="B362" s="94"/>
      <c r="C362" s="94"/>
      <c r="D362" s="96"/>
      <c r="E362" s="94"/>
      <c r="F362" s="94"/>
      <c r="G362" s="94"/>
      <c r="H362" s="94"/>
      <c r="J362" s="94"/>
    </row>
    <row r="363" spans="2:10" ht="12.75">
      <c r="B363" s="94"/>
      <c r="C363" s="94"/>
      <c r="D363" s="96"/>
      <c r="E363" s="94"/>
      <c r="F363" s="94"/>
      <c r="G363" s="94"/>
      <c r="H363" s="94"/>
      <c r="J363" s="94"/>
    </row>
    <row r="364" spans="2:10" ht="12.75">
      <c r="B364" s="94"/>
      <c r="C364" s="94"/>
      <c r="D364" s="96"/>
      <c r="E364" s="94"/>
      <c r="F364" s="94"/>
      <c r="G364" s="94"/>
      <c r="H364" s="94"/>
      <c r="J364" s="94"/>
    </row>
    <row r="365" spans="2:10" ht="12.75">
      <c r="B365" s="94"/>
      <c r="C365" s="94"/>
      <c r="D365" s="96"/>
      <c r="E365" s="94"/>
      <c r="F365" s="94"/>
      <c r="G365" s="94"/>
      <c r="H365" s="94"/>
      <c r="J365" s="94"/>
    </row>
    <row r="366" spans="2:10" ht="12.75">
      <c r="B366" s="94"/>
      <c r="C366" s="94"/>
      <c r="D366" s="96"/>
      <c r="E366" s="94"/>
      <c r="F366" s="94"/>
      <c r="G366" s="94"/>
      <c r="H366" s="94"/>
      <c r="J366" s="94"/>
    </row>
    <row r="367" spans="2:10" ht="12.75">
      <c r="B367" s="94"/>
      <c r="C367" s="94"/>
      <c r="D367" s="96"/>
      <c r="E367" s="94"/>
      <c r="F367" s="94"/>
      <c r="G367" s="94"/>
      <c r="H367" s="94"/>
      <c r="J367" s="94"/>
    </row>
    <row r="368" spans="2:10" ht="12.75">
      <c r="B368" s="94"/>
      <c r="C368" s="94"/>
      <c r="D368" s="96"/>
      <c r="E368" s="94"/>
      <c r="F368" s="94"/>
      <c r="G368" s="94"/>
      <c r="H368" s="94"/>
      <c r="J368" s="94"/>
    </row>
    <row r="369" spans="2:10" ht="12.75">
      <c r="B369" s="94"/>
      <c r="C369" s="94"/>
      <c r="D369" s="96"/>
      <c r="E369" s="94"/>
      <c r="F369" s="94"/>
      <c r="G369" s="94"/>
      <c r="H369" s="94"/>
      <c r="J369" s="94"/>
    </row>
    <row r="370" spans="2:10" ht="12.75">
      <c r="B370" s="94"/>
      <c r="C370" s="94"/>
      <c r="D370" s="96"/>
      <c r="E370" s="94"/>
      <c r="F370" s="94"/>
      <c r="G370" s="94"/>
      <c r="H370" s="94"/>
      <c r="J370" s="94"/>
    </row>
    <row r="371" spans="2:10" ht="12.75">
      <c r="B371" s="94"/>
      <c r="C371" s="94"/>
      <c r="D371" s="96"/>
      <c r="E371" s="94"/>
      <c r="F371" s="94"/>
      <c r="G371" s="94"/>
      <c r="H371" s="94"/>
      <c r="J371" s="94"/>
    </row>
    <row r="372" spans="2:10" ht="12.75">
      <c r="B372" s="94"/>
      <c r="C372" s="94"/>
      <c r="D372" s="96"/>
      <c r="E372" s="94"/>
      <c r="F372" s="94"/>
      <c r="G372" s="94"/>
      <c r="H372" s="94"/>
      <c r="J372" s="94"/>
    </row>
    <row r="373" spans="2:10" ht="12.75">
      <c r="B373" s="94"/>
      <c r="C373" s="94"/>
      <c r="D373" s="96"/>
      <c r="E373" s="94"/>
      <c r="F373" s="94"/>
      <c r="G373" s="94"/>
      <c r="H373" s="94"/>
      <c r="J373" s="94"/>
    </row>
    <row r="374" spans="2:10" ht="12.75">
      <c r="B374" s="94"/>
      <c r="C374" s="94"/>
      <c r="D374" s="96"/>
      <c r="E374" s="94"/>
      <c r="F374" s="94"/>
      <c r="G374" s="94"/>
      <c r="H374" s="94"/>
      <c r="J374" s="94"/>
    </row>
    <row r="375" spans="2:10" ht="12.75">
      <c r="B375" s="94"/>
      <c r="C375" s="94"/>
      <c r="D375" s="96"/>
      <c r="E375" s="94"/>
      <c r="F375" s="94"/>
      <c r="G375" s="94"/>
      <c r="H375" s="94"/>
      <c r="J375" s="94"/>
    </row>
    <row r="376" spans="2:10" ht="12.75">
      <c r="B376" s="94"/>
      <c r="C376" s="94"/>
      <c r="D376" s="96"/>
      <c r="E376" s="94"/>
      <c r="F376" s="94"/>
      <c r="G376" s="94"/>
      <c r="H376" s="94"/>
      <c r="J376" s="94"/>
    </row>
    <row r="377" spans="2:10" ht="12.75">
      <c r="B377" s="94"/>
      <c r="C377" s="94"/>
      <c r="D377" s="96"/>
      <c r="E377" s="94"/>
      <c r="F377" s="94"/>
      <c r="G377" s="94"/>
      <c r="H377" s="94"/>
      <c r="J377" s="94"/>
    </row>
    <row r="378" spans="2:10" ht="12.75">
      <c r="B378" s="94"/>
      <c r="C378" s="94"/>
      <c r="D378" s="96"/>
      <c r="E378" s="94"/>
      <c r="F378" s="94"/>
      <c r="G378" s="94"/>
      <c r="H378" s="94"/>
      <c r="J378" s="94"/>
    </row>
    <row r="379" spans="2:10" ht="12.75">
      <c r="B379" s="94"/>
      <c r="C379" s="94"/>
      <c r="D379" s="96"/>
      <c r="E379" s="94"/>
      <c r="F379" s="94"/>
      <c r="G379" s="94"/>
      <c r="H379" s="94"/>
      <c r="J379" s="94"/>
    </row>
    <row r="380" spans="2:10" ht="12.75">
      <c r="B380" s="94"/>
      <c r="C380" s="94"/>
      <c r="D380" s="96"/>
      <c r="E380" s="94"/>
      <c r="F380" s="94"/>
      <c r="G380" s="94"/>
      <c r="H380" s="94"/>
      <c r="J380" s="94"/>
    </row>
    <row r="381" spans="2:10" ht="12.75">
      <c r="B381" s="94"/>
      <c r="C381" s="94"/>
      <c r="D381" s="96"/>
      <c r="E381" s="94"/>
      <c r="F381" s="94"/>
      <c r="G381" s="94"/>
      <c r="H381" s="94"/>
      <c r="J381" s="94"/>
    </row>
    <row r="382" spans="2:10" ht="12.75">
      <c r="B382" s="94"/>
      <c r="C382" s="94"/>
      <c r="D382" s="96"/>
      <c r="E382" s="94"/>
      <c r="F382" s="94"/>
      <c r="G382" s="94"/>
      <c r="H382" s="94"/>
      <c r="J382" s="94"/>
    </row>
    <row r="383" spans="2:10" ht="12.75">
      <c r="B383" s="94"/>
      <c r="C383" s="94"/>
      <c r="D383" s="96"/>
      <c r="E383" s="94"/>
      <c r="F383" s="94"/>
      <c r="G383" s="94"/>
      <c r="H383" s="94"/>
      <c r="J383" s="94"/>
    </row>
    <row r="384" spans="2:10" ht="12.75">
      <c r="B384" s="94"/>
      <c r="C384" s="94"/>
      <c r="D384" s="96"/>
      <c r="E384" s="94"/>
      <c r="F384" s="94"/>
      <c r="G384" s="94"/>
      <c r="H384" s="94"/>
      <c r="J384" s="94"/>
    </row>
    <row r="385" spans="2:10" ht="12.75">
      <c r="B385" s="94"/>
      <c r="C385" s="94"/>
      <c r="D385" s="96"/>
      <c r="E385" s="94"/>
      <c r="F385" s="94"/>
      <c r="G385" s="94"/>
      <c r="H385" s="94"/>
      <c r="J385" s="94"/>
    </row>
    <row r="386" spans="2:10" ht="12.75">
      <c r="B386" s="94"/>
      <c r="C386" s="94"/>
      <c r="D386" s="96"/>
      <c r="E386" s="94"/>
      <c r="F386" s="94"/>
      <c r="G386" s="94"/>
      <c r="H386" s="94"/>
      <c r="J386" s="94"/>
    </row>
    <row r="387" spans="2:10" ht="12.75">
      <c r="B387" s="94"/>
      <c r="C387" s="94"/>
      <c r="D387" s="96"/>
      <c r="E387" s="94"/>
      <c r="F387" s="94"/>
      <c r="G387" s="94"/>
      <c r="H387" s="94"/>
      <c r="J387" s="94"/>
    </row>
    <row r="388" spans="2:10" ht="12.75">
      <c r="B388" s="94"/>
      <c r="C388" s="94"/>
      <c r="D388" s="96"/>
      <c r="E388" s="94"/>
      <c r="F388" s="94"/>
      <c r="G388" s="94"/>
      <c r="H388" s="94"/>
      <c r="J388" s="94"/>
    </row>
    <row r="389" spans="2:10" ht="12.75">
      <c r="B389" s="94"/>
      <c r="C389" s="94"/>
      <c r="D389" s="96"/>
      <c r="E389" s="94"/>
      <c r="F389" s="94"/>
      <c r="G389" s="94"/>
      <c r="H389" s="94"/>
      <c r="J389" s="94"/>
    </row>
    <row r="390" spans="2:10" ht="12.75">
      <c r="B390" s="94"/>
      <c r="C390" s="94"/>
      <c r="D390" s="96"/>
      <c r="E390" s="94"/>
      <c r="F390" s="94"/>
      <c r="G390" s="94"/>
      <c r="H390" s="94"/>
      <c r="J390" s="94"/>
    </row>
    <row r="391" spans="2:10" ht="12.75">
      <c r="B391" s="94"/>
      <c r="C391" s="94"/>
      <c r="D391" s="96"/>
      <c r="E391" s="94"/>
      <c r="F391" s="94"/>
      <c r="G391" s="94"/>
      <c r="H391" s="94"/>
      <c r="J391" s="94"/>
    </row>
    <row r="392" spans="2:10" ht="12.75">
      <c r="B392" s="94"/>
      <c r="C392" s="94"/>
      <c r="D392" s="96"/>
      <c r="E392" s="94"/>
      <c r="F392" s="94"/>
      <c r="G392" s="94"/>
      <c r="H392" s="94"/>
      <c r="J392" s="94"/>
    </row>
    <row r="393" spans="2:10" ht="12.75">
      <c r="B393" s="94"/>
      <c r="C393" s="94"/>
      <c r="D393" s="96"/>
      <c r="E393" s="94"/>
      <c r="F393" s="94"/>
      <c r="G393" s="94"/>
      <c r="H393" s="94"/>
      <c r="J393" s="94"/>
    </row>
    <row r="394" spans="2:10" ht="12.75">
      <c r="B394" s="94"/>
      <c r="C394" s="94"/>
      <c r="D394" s="96"/>
      <c r="E394" s="94"/>
      <c r="F394" s="94"/>
      <c r="G394" s="94"/>
      <c r="H394" s="94"/>
      <c r="J394" s="94"/>
    </row>
    <row r="395" spans="2:10" ht="12.75">
      <c r="B395" s="94"/>
      <c r="C395" s="94"/>
      <c r="D395" s="96"/>
      <c r="E395" s="94"/>
      <c r="F395" s="94"/>
      <c r="G395" s="94"/>
      <c r="H395" s="94"/>
      <c r="J395" s="94"/>
    </row>
    <row r="396" spans="2:10" ht="12.75">
      <c r="B396" s="94"/>
      <c r="C396" s="94"/>
      <c r="D396" s="96"/>
      <c r="E396" s="94"/>
      <c r="F396" s="94"/>
      <c r="G396" s="94"/>
      <c r="H396" s="94"/>
      <c r="J396" s="94"/>
    </row>
    <row r="397" spans="2:10" ht="12.75">
      <c r="B397" s="94"/>
      <c r="C397" s="94"/>
      <c r="D397" s="96"/>
      <c r="E397" s="94"/>
      <c r="F397" s="94"/>
      <c r="G397" s="94"/>
      <c r="H397" s="94"/>
      <c r="J397" s="94"/>
    </row>
    <row r="398" spans="2:10" ht="12.75">
      <c r="B398" s="94"/>
      <c r="C398" s="94"/>
      <c r="D398" s="96"/>
      <c r="E398" s="94"/>
      <c r="F398" s="94"/>
      <c r="G398" s="94"/>
      <c r="H398" s="94"/>
      <c r="J398" s="94"/>
    </row>
    <row r="399" spans="2:10" ht="12.75">
      <c r="B399" s="94"/>
      <c r="C399" s="94"/>
      <c r="D399" s="96"/>
      <c r="E399" s="94"/>
      <c r="F399" s="94"/>
      <c r="G399" s="94"/>
      <c r="H399" s="94"/>
      <c r="J399" s="94"/>
    </row>
    <row r="400" spans="2:10" ht="12.75">
      <c r="B400" s="94"/>
      <c r="C400" s="94"/>
      <c r="D400" s="96"/>
      <c r="E400" s="94"/>
      <c r="F400" s="94"/>
      <c r="G400" s="94"/>
      <c r="H400" s="94"/>
      <c r="J400" s="94"/>
    </row>
    <row r="401" spans="2:10" ht="12.75">
      <c r="B401" s="94"/>
      <c r="C401" s="94"/>
      <c r="D401" s="96"/>
      <c r="E401" s="94"/>
      <c r="F401" s="94"/>
      <c r="G401" s="94"/>
      <c r="H401" s="94"/>
      <c r="J401" s="94"/>
    </row>
    <row r="402" spans="2:10" ht="12.75">
      <c r="B402" s="94"/>
      <c r="C402" s="94"/>
      <c r="D402" s="96"/>
      <c r="E402" s="94"/>
      <c r="F402" s="94"/>
      <c r="G402" s="94"/>
      <c r="H402" s="94"/>
      <c r="J402" s="94"/>
    </row>
    <row r="403" spans="2:10" ht="12.75">
      <c r="B403" s="94"/>
      <c r="C403" s="94"/>
      <c r="D403" s="96"/>
      <c r="E403" s="94"/>
      <c r="F403" s="94"/>
      <c r="G403" s="94"/>
      <c r="H403" s="94"/>
      <c r="J403" s="94"/>
    </row>
    <row r="404" spans="2:10" ht="12.75">
      <c r="B404" s="94"/>
      <c r="C404" s="94"/>
      <c r="D404" s="96"/>
      <c r="E404" s="94"/>
      <c r="F404" s="94"/>
      <c r="G404" s="94"/>
      <c r="H404" s="94"/>
      <c r="J404" s="94"/>
    </row>
    <row r="405" spans="2:10" ht="12.75">
      <c r="B405" s="94"/>
      <c r="C405" s="94"/>
      <c r="D405" s="96"/>
      <c r="E405" s="94"/>
      <c r="F405" s="94"/>
      <c r="G405" s="94"/>
      <c r="H405" s="94"/>
      <c r="J405" s="94"/>
    </row>
    <row r="406" spans="2:10" ht="12.75">
      <c r="B406" s="94"/>
      <c r="C406" s="94"/>
      <c r="D406" s="96"/>
      <c r="E406" s="94"/>
      <c r="F406" s="94"/>
      <c r="G406" s="94"/>
      <c r="H406" s="94"/>
      <c r="J406" s="94"/>
    </row>
    <row r="407" spans="2:10" ht="12.75">
      <c r="B407" s="94"/>
      <c r="C407" s="94"/>
      <c r="D407" s="96"/>
      <c r="E407" s="94"/>
      <c r="F407" s="94"/>
      <c r="G407" s="94"/>
      <c r="H407" s="94"/>
      <c r="J407" s="94"/>
    </row>
    <row r="408" spans="2:10" ht="12.75">
      <c r="B408" s="94"/>
      <c r="C408" s="94"/>
      <c r="D408" s="96"/>
      <c r="E408" s="94"/>
      <c r="F408" s="94"/>
      <c r="G408" s="94"/>
      <c r="H408" s="94"/>
      <c r="J408" s="94"/>
    </row>
    <row r="409" spans="2:10" ht="12.75">
      <c r="B409" s="94"/>
      <c r="C409" s="94"/>
      <c r="D409" s="96"/>
      <c r="E409" s="94"/>
      <c r="F409" s="94"/>
      <c r="G409" s="94"/>
      <c r="H409" s="94"/>
      <c r="J409" s="94"/>
    </row>
    <row r="410" spans="2:10" ht="12.75">
      <c r="B410" s="94"/>
      <c r="C410" s="94"/>
      <c r="D410" s="96"/>
      <c r="E410" s="94"/>
      <c r="F410" s="94"/>
      <c r="G410" s="94"/>
      <c r="H410" s="94"/>
      <c r="J410" s="94"/>
    </row>
    <row r="411" spans="2:10" ht="12.75">
      <c r="B411" s="94"/>
      <c r="C411" s="94"/>
      <c r="D411" s="96"/>
      <c r="E411" s="94"/>
      <c r="F411" s="94"/>
      <c r="G411" s="94"/>
      <c r="H411" s="94"/>
      <c r="J411" s="94"/>
    </row>
    <row r="412" spans="2:10" ht="12.75">
      <c r="B412" s="94"/>
      <c r="C412" s="94"/>
      <c r="D412" s="96"/>
      <c r="E412" s="94"/>
      <c r="F412" s="94"/>
      <c r="G412" s="94"/>
      <c r="H412" s="94"/>
      <c r="J412" s="94"/>
    </row>
    <row r="413" spans="2:10" ht="12.75">
      <c r="B413" s="94"/>
      <c r="C413" s="94"/>
      <c r="D413" s="96"/>
      <c r="E413" s="94"/>
      <c r="F413" s="94"/>
      <c r="G413" s="94"/>
      <c r="H413" s="94"/>
      <c r="J413" s="94"/>
    </row>
    <row r="414" spans="2:10" ht="12.75">
      <c r="B414" s="94"/>
      <c r="C414" s="94"/>
      <c r="D414" s="96"/>
      <c r="E414" s="94"/>
      <c r="F414" s="94"/>
      <c r="G414" s="94"/>
      <c r="H414" s="94"/>
      <c r="J414" s="94"/>
    </row>
    <row r="415" spans="2:10" ht="12.75">
      <c r="B415" s="94"/>
      <c r="C415" s="94"/>
      <c r="D415" s="96"/>
      <c r="E415" s="94"/>
      <c r="F415" s="94"/>
      <c r="G415" s="94"/>
      <c r="H415" s="94"/>
      <c r="J415" s="94"/>
    </row>
    <row r="416" spans="2:10" ht="12.75">
      <c r="B416" s="94"/>
      <c r="C416" s="94"/>
      <c r="D416" s="96"/>
      <c r="E416" s="94"/>
      <c r="F416" s="94"/>
      <c r="G416" s="94"/>
      <c r="H416" s="94"/>
      <c r="J416" s="94"/>
    </row>
    <row r="417" spans="2:10" ht="12.75">
      <c r="B417" s="94"/>
      <c r="C417" s="94"/>
      <c r="D417" s="96"/>
      <c r="E417" s="94"/>
      <c r="F417" s="94"/>
      <c r="G417" s="94"/>
      <c r="H417" s="94"/>
      <c r="J417" s="94"/>
    </row>
    <row r="418" spans="2:10" ht="12.75">
      <c r="B418" s="94"/>
      <c r="C418" s="94"/>
      <c r="D418" s="96"/>
      <c r="E418" s="94"/>
      <c r="F418" s="94"/>
      <c r="G418" s="94"/>
      <c r="H418" s="94"/>
      <c r="J418" s="94"/>
    </row>
    <row r="419" spans="2:10" ht="12.75">
      <c r="B419" s="94"/>
      <c r="C419" s="94"/>
      <c r="D419" s="96"/>
      <c r="E419" s="94"/>
      <c r="F419" s="94"/>
      <c r="G419" s="94"/>
      <c r="H419" s="94"/>
      <c r="J419" s="94"/>
    </row>
    <row r="420" spans="2:10" ht="12.75">
      <c r="B420" s="94"/>
      <c r="C420" s="94"/>
      <c r="D420" s="96"/>
      <c r="E420" s="94"/>
      <c r="F420" s="94"/>
      <c r="G420" s="94"/>
      <c r="H420" s="94"/>
      <c r="J420" s="94"/>
    </row>
    <row r="421" spans="2:10" ht="12.75">
      <c r="B421" s="94"/>
      <c r="C421" s="94"/>
      <c r="D421" s="96"/>
      <c r="E421" s="94"/>
      <c r="F421" s="94"/>
      <c r="G421" s="94"/>
      <c r="H421" s="94"/>
      <c r="J421" s="94"/>
    </row>
    <row r="422" spans="2:10" ht="12.75">
      <c r="B422" s="94"/>
      <c r="C422" s="94"/>
      <c r="D422" s="96"/>
      <c r="E422" s="94"/>
      <c r="F422" s="94"/>
      <c r="G422" s="94"/>
      <c r="H422" s="94"/>
      <c r="J422" s="94"/>
    </row>
    <row r="423" spans="2:10" ht="12.75">
      <c r="B423" s="94"/>
      <c r="C423" s="94"/>
      <c r="D423" s="96"/>
      <c r="E423" s="94"/>
      <c r="F423" s="94"/>
      <c r="G423" s="94"/>
      <c r="H423" s="94"/>
      <c r="J423" s="94"/>
    </row>
    <row r="424" spans="2:10" ht="12.75">
      <c r="B424" s="94"/>
      <c r="C424" s="94"/>
      <c r="D424" s="96"/>
      <c r="E424" s="94"/>
      <c r="F424" s="94"/>
      <c r="G424" s="94"/>
      <c r="H424" s="94"/>
      <c r="J424" s="94"/>
    </row>
    <row r="425" spans="2:10" ht="12.75">
      <c r="B425" s="94"/>
      <c r="C425" s="94"/>
      <c r="D425" s="96"/>
      <c r="E425" s="94"/>
      <c r="F425" s="94"/>
      <c r="G425" s="94"/>
      <c r="H425" s="94"/>
      <c r="J425" s="94"/>
    </row>
    <row r="426" spans="2:10" ht="12.75">
      <c r="B426" s="94"/>
      <c r="C426" s="94"/>
      <c r="D426" s="96"/>
      <c r="E426" s="94"/>
      <c r="F426" s="94"/>
      <c r="G426" s="94"/>
      <c r="H426" s="94"/>
      <c r="J426" s="94"/>
    </row>
    <row r="427" spans="2:10" ht="12.75">
      <c r="B427" s="94"/>
      <c r="C427" s="94"/>
      <c r="D427" s="96"/>
      <c r="E427" s="94"/>
      <c r="F427" s="94"/>
      <c r="G427" s="94"/>
      <c r="H427" s="94"/>
      <c r="J427" s="94"/>
    </row>
    <row r="428" spans="2:10" ht="12.75">
      <c r="B428" s="94"/>
      <c r="C428" s="94"/>
      <c r="D428" s="96"/>
      <c r="E428" s="94"/>
      <c r="F428" s="94"/>
      <c r="G428" s="94"/>
      <c r="H428" s="94"/>
      <c r="J428" s="94"/>
    </row>
    <row r="429" spans="2:10" ht="12.75">
      <c r="B429" s="94"/>
      <c r="C429" s="94"/>
      <c r="D429" s="96"/>
      <c r="E429" s="94"/>
      <c r="F429" s="94"/>
      <c r="G429" s="94"/>
      <c r="H429" s="94"/>
      <c r="J429" s="94"/>
    </row>
    <row r="430" spans="2:10" ht="12.75">
      <c r="B430" s="94"/>
      <c r="C430" s="94"/>
      <c r="D430" s="96"/>
      <c r="E430" s="94"/>
      <c r="F430" s="94"/>
      <c r="G430" s="94"/>
      <c r="H430" s="94"/>
      <c r="J430" s="94"/>
    </row>
    <row r="431" spans="2:10" ht="12.75">
      <c r="B431" s="94"/>
      <c r="C431" s="94"/>
      <c r="D431" s="96"/>
      <c r="E431" s="94"/>
      <c r="F431" s="94"/>
      <c r="G431" s="94"/>
      <c r="H431" s="94"/>
      <c r="J431" s="94"/>
    </row>
    <row r="432" spans="2:10" ht="12.75">
      <c r="B432" s="94"/>
      <c r="C432" s="94"/>
      <c r="D432" s="96"/>
      <c r="E432" s="94"/>
      <c r="F432" s="94"/>
      <c r="G432" s="94"/>
      <c r="H432" s="94"/>
      <c r="J432" s="94"/>
    </row>
    <row r="433" spans="2:10" ht="12.75">
      <c r="B433" s="94"/>
      <c r="C433" s="94"/>
      <c r="D433" s="96"/>
      <c r="E433" s="94"/>
      <c r="F433" s="94"/>
      <c r="G433" s="94"/>
      <c r="H433" s="94"/>
      <c r="J433" s="94"/>
    </row>
    <row r="434" spans="2:10" ht="12.75">
      <c r="B434" s="94"/>
      <c r="C434" s="94"/>
      <c r="D434" s="96"/>
      <c r="E434" s="94"/>
      <c r="F434" s="94"/>
      <c r="G434" s="94"/>
      <c r="H434" s="94"/>
      <c r="J434" s="94"/>
    </row>
    <row r="435" spans="2:10" ht="12.75">
      <c r="B435" s="94"/>
      <c r="C435" s="94"/>
      <c r="D435" s="96"/>
      <c r="E435" s="94"/>
      <c r="F435" s="94"/>
      <c r="G435" s="94"/>
      <c r="H435" s="94"/>
      <c r="J435" s="94"/>
    </row>
    <row r="436" spans="2:10" ht="12.75">
      <c r="B436" s="94"/>
      <c r="C436" s="94"/>
      <c r="D436" s="96"/>
      <c r="E436" s="94"/>
      <c r="F436" s="94"/>
      <c r="G436" s="94"/>
      <c r="H436" s="94"/>
      <c r="J436" s="94"/>
    </row>
    <row r="437" spans="2:10" ht="12.75">
      <c r="B437" s="94"/>
      <c r="C437" s="94"/>
      <c r="D437" s="96"/>
      <c r="E437" s="94"/>
      <c r="F437" s="94"/>
      <c r="G437" s="94"/>
      <c r="H437" s="94"/>
      <c r="J437" s="94"/>
    </row>
    <row r="438" spans="2:10" ht="12.75">
      <c r="B438" s="94"/>
      <c r="C438" s="94"/>
      <c r="D438" s="96"/>
      <c r="E438" s="94"/>
      <c r="F438" s="94"/>
      <c r="G438" s="94"/>
      <c r="H438" s="94"/>
      <c r="J438" s="94"/>
    </row>
    <row r="439" spans="2:10" ht="12.75">
      <c r="B439" s="94"/>
      <c r="C439" s="94"/>
      <c r="D439" s="96"/>
      <c r="E439" s="94"/>
      <c r="F439" s="94"/>
      <c r="G439" s="94"/>
      <c r="H439" s="94"/>
      <c r="J439" s="94"/>
    </row>
    <row r="440" spans="2:10" ht="12.75">
      <c r="B440" s="94"/>
      <c r="C440" s="94"/>
      <c r="D440" s="96"/>
      <c r="E440" s="94"/>
      <c r="F440" s="94"/>
      <c r="G440" s="94"/>
      <c r="H440" s="94"/>
      <c r="J440" s="94"/>
    </row>
    <row r="441" spans="2:10" ht="12.75">
      <c r="B441" s="94"/>
      <c r="C441" s="94"/>
      <c r="D441" s="96"/>
      <c r="E441" s="94"/>
      <c r="F441" s="94"/>
      <c r="G441" s="94"/>
      <c r="H441" s="94"/>
      <c r="J441" s="94"/>
    </row>
    <row r="442" spans="2:10" ht="12.75">
      <c r="B442" s="94"/>
      <c r="C442" s="94"/>
      <c r="D442" s="96"/>
      <c r="E442" s="94"/>
      <c r="F442" s="94"/>
      <c r="G442" s="94"/>
      <c r="H442" s="94"/>
      <c r="J442" s="94"/>
    </row>
    <row r="443" spans="2:10" ht="12.75">
      <c r="B443" s="94"/>
      <c r="C443" s="94"/>
      <c r="D443" s="96"/>
      <c r="E443" s="94"/>
      <c r="F443" s="94"/>
      <c r="G443" s="94"/>
      <c r="H443" s="94"/>
      <c r="J443" s="94"/>
    </row>
    <row r="444" spans="2:10" ht="12.75">
      <c r="B444" s="94"/>
      <c r="C444" s="94"/>
      <c r="D444" s="96"/>
      <c r="E444" s="94"/>
      <c r="F444" s="94"/>
      <c r="G444" s="94"/>
      <c r="H444" s="94"/>
      <c r="J444" s="94"/>
    </row>
    <row r="445" spans="2:10" ht="12.75">
      <c r="B445" s="94"/>
      <c r="C445" s="94"/>
      <c r="D445" s="96"/>
      <c r="E445" s="94"/>
      <c r="F445" s="94"/>
      <c r="G445" s="94"/>
      <c r="H445" s="94"/>
      <c r="J445" s="94"/>
    </row>
    <row r="446" spans="2:10" ht="12.75">
      <c r="B446" s="94"/>
      <c r="C446" s="94"/>
      <c r="D446" s="96"/>
      <c r="E446" s="94"/>
      <c r="F446" s="94"/>
      <c r="G446" s="94"/>
      <c r="H446" s="94"/>
      <c r="J446" s="94"/>
    </row>
    <row r="447" spans="2:10" ht="12.75">
      <c r="B447" s="94"/>
      <c r="C447" s="94"/>
      <c r="D447" s="96"/>
      <c r="E447" s="94"/>
      <c r="F447" s="94"/>
      <c r="G447" s="94"/>
      <c r="H447" s="94"/>
      <c r="J447" s="94"/>
    </row>
    <row r="448" spans="2:10" ht="12.75">
      <c r="B448" s="94"/>
      <c r="C448" s="94"/>
      <c r="D448" s="96"/>
      <c r="E448" s="94"/>
      <c r="F448" s="94"/>
      <c r="G448" s="94"/>
      <c r="H448" s="94"/>
      <c r="J448" s="94"/>
    </row>
    <row r="449" spans="2:10" ht="12.75">
      <c r="B449" s="94"/>
      <c r="C449" s="94"/>
      <c r="D449" s="96"/>
      <c r="E449" s="94"/>
      <c r="F449" s="94"/>
      <c r="G449" s="94"/>
      <c r="H449" s="94"/>
      <c r="J449" s="94"/>
    </row>
  </sheetData>
  <mergeCells count="4">
    <mergeCell ref="H22:I22"/>
    <mergeCell ref="J22:K22"/>
    <mergeCell ref="B3:J4"/>
    <mergeCell ref="B46:E49"/>
  </mergeCells>
  <pageMargins left="0.7" right="0.7" top="0.75" bottom="0.75" header="0.3" footer="0.3"/>
  <pageSetup paperSize="9" scale="9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47"/>
  <sheetViews>
    <sheetView showGridLines="0" showRuler="0" view="pageLayout" zoomScaleNormal="100" workbookViewId="0">
      <selection activeCell="B22" sqref="B22:I25"/>
    </sheetView>
  </sheetViews>
  <sheetFormatPr baseColWidth="10" defaultColWidth="9" defaultRowHeight="18"/>
  <cols>
    <col min="1" max="1" width="3.42578125" customWidth="1"/>
    <col min="2" max="2" width="15.42578125" customWidth="1"/>
    <col min="4" max="4" width="11" customWidth="1"/>
    <col min="7" max="7" width="22.7109375" customWidth="1"/>
    <col min="8" max="9" width="9" style="2"/>
    <col min="10" max="10" width="0.7109375" style="2" customWidth="1"/>
    <col min="11" max="16384" width="9" style="2"/>
  </cols>
  <sheetData>
    <row r="1" spans="1:11" ht="97.5" customHeight="1">
      <c r="A1" s="33"/>
      <c r="B1" s="33"/>
      <c r="C1" s="203" t="s">
        <v>117</v>
      </c>
      <c r="D1" s="247"/>
      <c r="E1" s="247"/>
      <c r="F1" s="247"/>
      <c r="G1" s="247"/>
      <c r="H1" s="247"/>
      <c r="I1" s="247"/>
      <c r="J1" s="34"/>
      <c r="K1" s="3"/>
    </row>
    <row r="2" spans="1:11" ht="35.25" customHeight="1">
      <c r="A2" s="33"/>
      <c r="B2" s="249" t="s">
        <v>73</v>
      </c>
      <c r="C2" s="249"/>
      <c r="D2" s="249"/>
      <c r="E2" s="249"/>
      <c r="F2" s="249"/>
      <c r="G2" s="249"/>
      <c r="H2" s="249"/>
      <c r="I2" s="249"/>
      <c r="J2" s="55"/>
    </row>
    <row r="3" spans="1:11" ht="12.75" customHeight="1">
      <c r="A3" s="33"/>
      <c r="B3" s="33"/>
      <c r="C3" s="33"/>
      <c r="D3" s="33"/>
      <c r="E3" s="33"/>
      <c r="F3" s="33"/>
      <c r="G3" s="33"/>
      <c r="H3" s="55"/>
      <c r="I3" s="55"/>
      <c r="J3" s="55"/>
    </row>
    <row r="4" spans="1:11" ht="12.75" customHeight="1">
      <c r="A4" s="33"/>
      <c r="B4" s="47" t="s">
        <v>8</v>
      </c>
      <c r="C4" s="33"/>
      <c r="D4" s="248" t="str">
        <f>IF(Antrag!J14=0,"",Antrag!D14)</f>
        <v/>
      </c>
      <c r="E4" s="248"/>
      <c r="F4" s="248"/>
      <c r="G4" s="248"/>
      <c r="H4" s="248"/>
      <c r="I4" s="248"/>
      <c r="J4" s="55"/>
    </row>
    <row r="5" spans="1:11" ht="12.75" customHeight="1">
      <c r="A5" s="33"/>
      <c r="B5" s="47" t="s">
        <v>7</v>
      </c>
      <c r="C5" s="33"/>
      <c r="D5" s="248" t="str">
        <f>IF(Antrag!J15=0,"",Antrag!D15)</f>
        <v/>
      </c>
      <c r="E5" s="248"/>
      <c r="F5" s="248"/>
      <c r="G5" s="248"/>
      <c r="H5" s="248"/>
      <c r="I5" s="248"/>
      <c r="J5" s="55"/>
    </row>
    <row r="6" spans="1:11" ht="12.75" customHeight="1">
      <c r="A6" s="33"/>
      <c r="B6" s="47" t="s">
        <v>9</v>
      </c>
      <c r="C6" s="33"/>
      <c r="D6" s="248" t="str">
        <f>IF(Antrag!J16=0,"",Antrag!D16)</f>
        <v/>
      </c>
      <c r="E6" s="248"/>
      <c r="F6" s="248"/>
      <c r="G6" s="248"/>
      <c r="H6" s="248"/>
      <c r="I6" s="248"/>
      <c r="J6" s="55"/>
    </row>
    <row r="7" spans="1:11" ht="12.75" customHeight="1">
      <c r="A7" s="33"/>
      <c r="B7" s="47" t="s">
        <v>10</v>
      </c>
      <c r="C7" s="33"/>
      <c r="D7" s="248" t="str">
        <f>CONCATENATE(Antrag!D17,"; ",Antrag!D18)</f>
        <v xml:space="preserve">; </v>
      </c>
      <c r="E7" s="248"/>
      <c r="F7" s="248"/>
      <c r="G7" s="248"/>
      <c r="H7" s="248"/>
      <c r="I7" s="248"/>
      <c r="J7" s="55"/>
    </row>
    <row r="8" spans="1:11" ht="12.75" customHeight="1">
      <c r="A8" s="33"/>
      <c r="B8" s="250" t="s">
        <v>27</v>
      </c>
      <c r="C8" s="250"/>
      <c r="D8" s="248" t="str">
        <f>IF(Antrag!J19=0,"",Antrag!D19)</f>
        <v/>
      </c>
      <c r="E8" s="248"/>
      <c r="F8" s="248"/>
      <c r="G8" s="248"/>
      <c r="H8" s="248"/>
      <c r="I8" s="248"/>
      <c r="J8" s="55"/>
    </row>
    <row r="9" spans="1:11" ht="12.75" customHeight="1">
      <c r="A9" s="33"/>
      <c r="B9" s="250" t="s">
        <v>79</v>
      </c>
      <c r="C9" s="250"/>
      <c r="D9" s="248" t="str">
        <f>IF(Antrag!J20=0,"",Antrag!D20)</f>
        <v/>
      </c>
      <c r="E9" s="248"/>
      <c r="F9" s="248"/>
      <c r="G9" s="248"/>
      <c r="H9" s="248"/>
      <c r="I9" s="248"/>
      <c r="J9" s="55"/>
    </row>
    <row r="10" spans="1:11" ht="12.75" customHeight="1">
      <c r="A10" s="33"/>
      <c r="B10" s="47" t="s">
        <v>68</v>
      </c>
      <c r="C10" s="33"/>
      <c r="D10" s="248" t="str">
        <f>IF(Antrag!D21 = "",CONCATENATE(Antrag!D17,"; ",Antrag!D18),Antrag!D21)</f>
        <v xml:space="preserve">; </v>
      </c>
      <c r="E10" s="248"/>
      <c r="F10" s="248"/>
      <c r="G10" s="248"/>
      <c r="H10" s="248"/>
      <c r="I10" s="248"/>
      <c r="J10" s="55"/>
    </row>
    <row r="11" spans="1:11" ht="12.75" customHeight="1">
      <c r="A11" s="33"/>
      <c r="B11" s="47"/>
      <c r="C11" s="33"/>
      <c r="D11" s="56"/>
      <c r="E11" s="56"/>
      <c r="F11" s="56"/>
      <c r="G11" s="56"/>
      <c r="H11" s="56"/>
      <c r="I11" s="56"/>
      <c r="J11" s="55"/>
    </row>
    <row r="12" spans="1:11" ht="14.25" customHeight="1">
      <c r="A12" s="33"/>
      <c r="B12" s="33"/>
      <c r="C12" s="33"/>
      <c r="D12" s="33"/>
      <c r="E12" s="33"/>
      <c r="F12" s="33"/>
      <c r="G12" s="33"/>
      <c r="H12" s="57" t="s">
        <v>11</v>
      </c>
      <c r="I12" s="57" t="s">
        <v>12</v>
      </c>
      <c r="J12" s="55"/>
    </row>
    <row r="13" spans="1:11" ht="14.25" customHeight="1">
      <c r="A13" s="58">
        <f>Tarife!F5</f>
        <v>0</v>
      </c>
      <c r="B13" s="43" t="s">
        <v>113</v>
      </c>
      <c r="C13" s="43"/>
      <c r="D13" s="43"/>
      <c r="E13" s="43"/>
      <c r="F13" s="43"/>
      <c r="G13" s="43"/>
      <c r="H13" s="44">
        <f>Tarife!G5</f>
        <v>150</v>
      </c>
      <c r="I13" s="44">
        <f>Tarife!K5</f>
        <v>0</v>
      </c>
      <c r="J13" s="55"/>
    </row>
    <row r="14" spans="1:11" ht="14.25" customHeight="1">
      <c r="A14" s="58">
        <f>Tarife!F8</f>
        <v>0</v>
      </c>
      <c r="B14" s="43"/>
      <c r="C14" s="43"/>
      <c r="D14" s="43"/>
      <c r="E14" s="43"/>
      <c r="F14" s="43"/>
      <c r="G14" s="43"/>
      <c r="H14" s="44"/>
      <c r="I14" s="44"/>
      <c r="J14" s="55"/>
    </row>
    <row r="15" spans="1:11" ht="14.25" customHeight="1">
      <c r="A15" s="33"/>
      <c r="B15" s="139" t="s">
        <v>13</v>
      </c>
      <c r="C15" s="140"/>
      <c r="D15" s="140"/>
      <c r="E15" s="140"/>
      <c r="F15" s="140"/>
      <c r="G15" s="140"/>
      <c r="H15" s="141"/>
      <c r="I15" s="141"/>
      <c r="J15" s="55"/>
    </row>
    <row r="16" spans="1:11" ht="14.25" customHeight="1">
      <c r="A16" s="59"/>
      <c r="B16" s="140" t="s">
        <v>14</v>
      </c>
      <c r="C16" s="140"/>
      <c r="D16" s="140"/>
      <c r="E16" s="140"/>
      <c r="F16" s="140"/>
      <c r="G16" s="140"/>
      <c r="H16" s="142">
        <v>1.9</v>
      </c>
      <c r="I16" s="142" t="str">
        <f t="shared" ref="I16:I19" si="0">IF(A16*H16&gt;0,A16*H16,"")</f>
        <v/>
      </c>
      <c r="J16" s="55"/>
    </row>
    <row r="17" spans="1:10" ht="14.25" customHeight="1">
      <c r="A17" s="59"/>
      <c r="B17" s="140" t="s">
        <v>15</v>
      </c>
      <c r="C17" s="140"/>
      <c r="D17" s="140"/>
      <c r="E17" s="140"/>
      <c r="F17" s="140"/>
      <c r="G17" s="140"/>
      <c r="H17" s="142">
        <v>3</v>
      </c>
      <c r="I17" s="142" t="str">
        <f t="shared" si="0"/>
        <v/>
      </c>
      <c r="J17" s="55"/>
    </row>
    <row r="18" spans="1:10" ht="14.25" customHeight="1">
      <c r="A18" s="59"/>
      <c r="B18" s="140" t="s">
        <v>16</v>
      </c>
      <c r="C18" s="140"/>
      <c r="D18" s="140"/>
      <c r="E18" s="140"/>
      <c r="F18" s="140"/>
      <c r="G18" s="140"/>
      <c r="H18" s="142">
        <v>5.3</v>
      </c>
      <c r="I18" s="142" t="str">
        <f t="shared" si="0"/>
        <v/>
      </c>
      <c r="J18" s="55"/>
    </row>
    <row r="19" spans="1:10" ht="14.25" customHeight="1">
      <c r="A19" s="59"/>
      <c r="B19" s="140" t="s">
        <v>17</v>
      </c>
      <c r="C19" s="140"/>
      <c r="D19" s="140"/>
      <c r="E19" s="140"/>
      <c r="F19" s="140"/>
      <c r="G19" s="140"/>
      <c r="H19" s="142">
        <v>35.9</v>
      </c>
      <c r="I19" s="142" t="str">
        <f t="shared" si="0"/>
        <v/>
      </c>
      <c r="J19" s="55"/>
    </row>
    <row r="20" spans="1:10" ht="14.25" customHeight="1">
      <c r="A20" s="58"/>
      <c r="B20" s="143" t="s">
        <v>78</v>
      </c>
      <c r="C20" s="140"/>
      <c r="D20" s="140"/>
      <c r="E20" s="140"/>
      <c r="F20" s="140"/>
      <c r="G20" s="140"/>
      <c r="H20" s="142"/>
      <c r="I20" s="142">
        <f>Tarife!K13</f>
        <v>0</v>
      </c>
      <c r="J20" s="55"/>
    </row>
    <row r="21" spans="1:10" ht="14.25" customHeight="1">
      <c r="A21" s="60"/>
      <c r="B21" s="144" t="s">
        <v>55</v>
      </c>
      <c r="C21" s="140"/>
      <c r="D21" s="140"/>
      <c r="E21" s="140"/>
      <c r="F21" s="140"/>
      <c r="G21" s="140"/>
      <c r="H21" s="145"/>
      <c r="I21" s="145"/>
      <c r="J21" s="63"/>
    </row>
    <row r="22" spans="1:10" ht="12.75" customHeight="1">
      <c r="A22" s="60"/>
      <c r="B22" s="244"/>
      <c r="C22" s="244"/>
      <c r="D22" s="244"/>
      <c r="E22" s="244"/>
      <c r="F22" s="244"/>
      <c r="G22" s="244"/>
      <c r="H22" s="244"/>
      <c r="I22" s="146">
        <v>0</v>
      </c>
      <c r="J22" s="63"/>
    </row>
    <row r="23" spans="1:10" ht="12.75" customHeight="1">
      <c r="A23" s="60"/>
      <c r="B23" s="245"/>
      <c r="C23" s="245"/>
      <c r="D23" s="245"/>
      <c r="E23" s="245"/>
      <c r="F23" s="245"/>
      <c r="G23" s="245"/>
      <c r="H23" s="245"/>
      <c r="I23" s="62"/>
      <c r="J23" s="63"/>
    </row>
    <row r="24" spans="1:10" ht="12.75" customHeight="1">
      <c r="A24" s="60"/>
      <c r="B24" s="245"/>
      <c r="C24" s="245"/>
      <c r="D24" s="245"/>
      <c r="E24" s="245"/>
      <c r="F24" s="245"/>
      <c r="G24" s="245"/>
      <c r="H24" s="245"/>
      <c r="I24" s="62"/>
      <c r="J24" s="63"/>
    </row>
    <row r="25" spans="1:10" ht="12.75" customHeight="1">
      <c r="A25" s="60"/>
      <c r="B25" s="45"/>
      <c r="C25" s="45"/>
      <c r="D25" s="45"/>
      <c r="E25" s="45"/>
      <c r="F25" s="45"/>
      <c r="G25" s="45"/>
      <c r="H25" s="62"/>
      <c r="I25" s="62"/>
      <c r="J25" s="63"/>
    </row>
    <row r="26" spans="1:10" ht="12.75" customHeight="1">
      <c r="A26" s="60"/>
      <c r="B26" s="61" t="s">
        <v>56</v>
      </c>
      <c r="C26" s="45"/>
      <c r="D26" s="45"/>
      <c r="E26" s="45"/>
      <c r="F26" s="45"/>
      <c r="G26" s="45"/>
      <c r="H26" s="62"/>
      <c r="I26" s="62">
        <f>Geschirrausgabe!K49</f>
        <v>0</v>
      </c>
      <c r="J26" s="63"/>
    </row>
    <row r="27" spans="1:10" ht="12.75" customHeight="1">
      <c r="A27" s="60"/>
      <c r="B27" s="45"/>
      <c r="C27" s="45"/>
      <c r="D27" s="45"/>
      <c r="E27" s="45"/>
      <c r="F27" s="45"/>
      <c r="G27" s="45"/>
      <c r="H27" s="62"/>
      <c r="I27" s="62"/>
      <c r="J27" s="63"/>
    </row>
    <row r="28" spans="1:10" ht="12.75" customHeight="1">
      <c r="A28" s="60"/>
      <c r="B28" s="61" t="s">
        <v>57</v>
      </c>
      <c r="C28" s="45"/>
      <c r="D28" s="45"/>
      <c r="E28" s="45"/>
      <c r="F28" s="64" t="s">
        <v>59</v>
      </c>
      <c r="G28" s="45"/>
      <c r="H28" s="62"/>
      <c r="I28" s="62"/>
      <c r="J28" s="63"/>
    </row>
    <row r="29" spans="1:10" ht="12.75" customHeight="1">
      <c r="A29" s="60"/>
      <c r="B29" s="45" t="s">
        <v>111</v>
      </c>
      <c r="C29" s="45"/>
      <c r="D29" s="65"/>
      <c r="E29" s="65"/>
      <c r="F29" s="66"/>
      <c r="G29" s="45"/>
      <c r="H29" s="62">
        <v>50</v>
      </c>
      <c r="I29" s="62">
        <f>H29*F29</f>
        <v>0</v>
      </c>
      <c r="J29" s="63"/>
    </row>
    <row r="30" spans="1:10" ht="12.75" customHeight="1">
      <c r="A30" s="60"/>
      <c r="B30" s="243"/>
      <c r="C30" s="243"/>
      <c r="D30" s="67"/>
      <c r="E30" s="67"/>
      <c r="F30" s="66"/>
      <c r="G30" s="45"/>
      <c r="H30" s="62">
        <v>50</v>
      </c>
      <c r="I30" s="62">
        <f>H30*F30</f>
        <v>0</v>
      </c>
      <c r="J30" s="63"/>
    </row>
    <row r="31" spans="1:10" ht="12.75" customHeight="1">
      <c r="A31" s="60"/>
      <c r="B31" s="243"/>
      <c r="C31" s="243"/>
      <c r="D31" s="68"/>
      <c r="E31" s="68"/>
      <c r="F31" s="66"/>
      <c r="G31" s="45"/>
      <c r="H31" s="69"/>
      <c r="I31" s="62">
        <f>H31*F31</f>
        <v>0</v>
      </c>
      <c r="J31" s="63"/>
    </row>
    <row r="32" spans="1:10" ht="12.75" customHeight="1">
      <c r="A32" s="60"/>
      <c r="B32" s="45"/>
      <c r="C32" s="45"/>
      <c r="D32" s="45"/>
      <c r="E32" s="45"/>
      <c r="F32" s="45"/>
      <c r="G32" s="45"/>
      <c r="H32" s="62"/>
      <c r="I32" s="62"/>
      <c r="J32" s="63"/>
    </row>
    <row r="33" spans="1:10" ht="15" customHeight="1" thickBot="1">
      <c r="A33" s="70"/>
      <c r="B33" s="71" t="s">
        <v>103</v>
      </c>
      <c r="C33" s="72"/>
      <c r="D33" s="72"/>
      <c r="E33" s="72"/>
      <c r="F33" s="72"/>
      <c r="G33" s="72"/>
      <c r="H33" s="73"/>
      <c r="I33" s="74">
        <f>SUM(I13:I32)</f>
        <v>0</v>
      </c>
      <c r="J33" s="63"/>
    </row>
    <row r="34" spans="1:10" ht="12.75" customHeight="1">
      <c r="A34" s="60"/>
      <c r="B34" s="45"/>
      <c r="C34" s="45"/>
      <c r="D34" s="45"/>
      <c r="E34" s="45"/>
      <c r="F34" s="45"/>
      <c r="G34" s="45"/>
      <c r="H34" s="62"/>
      <c r="I34" s="62"/>
      <c r="J34" s="63"/>
    </row>
    <row r="35" spans="1:10" ht="12.75" customHeight="1">
      <c r="A35" s="75"/>
      <c r="B35" s="45"/>
      <c r="C35" s="45"/>
      <c r="D35" s="45"/>
      <c r="E35" s="45"/>
      <c r="F35" s="45"/>
      <c r="G35" s="45"/>
      <c r="H35" s="62"/>
      <c r="I35" s="62"/>
      <c r="J35" s="63"/>
    </row>
    <row r="36" spans="1:10" ht="12.75" customHeight="1">
      <c r="A36" s="75"/>
      <c r="B36" s="45"/>
      <c r="C36" s="45"/>
      <c r="D36" s="45"/>
      <c r="E36" s="45"/>
      <c r="F36" s="45"/>
      <c r="G36" s="45"/>
      <c r="H36" s="62"/>
      <c r="I36" s="62"/>
      <c r="J36" s="63"/>
    </row>
    <row r="37" spans="1:10" ht="20.100000000000001" customHeight="1">
      <c r="A37" s="76"/>
      <c r="B37" s="77"/>
      <c r="C37" s="77"/>
      <c r="D37" s="77"/>
      <c r="E37" s="77"/>
      <c r="F37" s="77"/>
      <c r="G37" s="77"/>
      <c r="H37" s="78"/>
      <c r="I37" s="78"/>
      <c r="J37" s="63"/>
    </row>
    <row r="38" spans="1:10" ht="17.100000000000001" customHeight="1">
      <c r="A38" s="79" t="s">
        <v>60</v>
      </c>
      <c r="B38" s="45"/>
      <c r="C38" s="45"/>
      <c r="D38" s="45"/>
      <c r="E38" s="45"/>
      <c r="F38" s="80"/>
      <c r="G38" s="45"/>
      <c r="H38" s="45"/>
      <c r="I38" s="62"/>
      <c r="J38" s="63"/>
    </row>
    <row r="39" spans="1:10">
      <c r="A39" s="45"/>
      <c r="B39" s="45"/>
      <c r="C39" s="45"/>
      <c r="D39" s="45"/>
      <c r="E39" s="45"/>
      <c r="F39" s="45"/>
      <c r="G39" s="45"/>
      <c r="H39" s="63"/>
      <c r="I39" s="63"/>
      <c r="J39" s="63"/>
    </row>
    <row r="40" spans="1:10">
      <c r="A40" s="80"/>
      <c r="B40" s="80"/>
      <c r="C40" s="80"/>
      <c r="D40" s="80"/>
      <c r="E40" s="80"/>
      <c r="F40" s="80"/>
      <c r="G40" s="80"/>
      <c r="H40" s="81"/>
      <c r="I40" s="81"/>
      <c r="J40" s="81"/>
    </row>
    <row r="41" spans="1:10">
      <c r="A41" s="80"/>
      <c r="B41" s="80"/>
      <c r="C41" s="80"/>
      <c r="D41" s="80"/>
      <c r="E41" s="80"/>
      <c r="F41" s="80"/>
      <c r="G41" s="80"/>
      <c r="H41" s="81"/>
      <c r="I41" s="81"/>
      <c r="J41" s="81"/>
    </row>
    <row r="42" spans="1:10">
      <c r="A42" s="80"/>
      <c r="B42" s="80"/>
      <c r="C42" s="80"/>
      <c r="D42" s="80"/>
      <c r="E42" s="80"/>
      <c r="F42" s="80"/>
      <c r="G42" s="80"/>
      <c r="H42" s="81"/>
      <c r="I42" s="81"/>
      <c r="J42" s="81"/>
    </row>
    <row r="47" spans="1:10">
      <c r="A47" s="246" t="s">
        <v>109</v>
      </c>
      <c r="B47" s="246"/>
      <c r="C47" s="246"/>
      <c r="D47" s="246"/>
      <c r="E47" s="246"/>
      <c r="F47" s="246"/>
      <c r="G47" s="246"/>
      <c r="H47" s="246"/>
      <c r="I47" s="246"/>
      <c r="J47" s="246"/>
    </row>
  </sheetData>
  <sheetProtection algorithmName="SHA-512" hashValue="vrfO4tYMmaJGqKG2Q2/sw8vtUQVVFuJLUnaRneWGBqBDn0c6+NSfUA2D23zBvcChsoOT/MiPBr52WK5rx+aHsA==" saltValue="Yu7b8dFq9u+Pa7/4+xhcig==" spinCount="100000" sheet="1" objects="1" scenarios="1"/>
  <mergeCells count="17">
    <mergeCell ref="C1:I1"/>
    <mergeCell ref="D4:I4"/>
    <mergeCell ref="D5:I5"/>
    <mergeCell ref="D6:I6"/>
    <mergeCell ref="D10:I10"/>
    <mergeCell ref="B2:I2"/>
    <mergeCell ref="D7:I7"/>
    <mergeCell ref="B8:C8"/>
    <mergeCell ref="D8:I8"/>
    <mergeCell ref="B9:C9"/>
    <mergeCell ref="D9:I9"/>
    <mergeCell ref="B30:C30"/>
    <mergeCell ref="B22:H22"/>
    <mergeCell ref="B23:H23"/>
    <mergeCell ref="B24:H24"/>
    <mergeCell ref="A47:J47"/>
    <mergeCell ref="B31:C31"/>
  </mergeCells>
  <pageMargins left="0.39370078740157483" right="0.23622047244094491" top="0.59055118110236227" bottom="0.39370078740157483" header="0.31496062992125984" footer="0.31496062992125984"/>
  <pageSetup paperSize="9" orientation="portrait" verticalDpi="599" r:id="rId1"/>
  <drawing r:id="rId2"/>
  <extLst>
    <ext xmlns:x14="http://schemas.microsoft.com/office/spreadsheetml/2009/9/main" uri="{78C0D931-6437-407d-A8EE-F0AAD7539E65}">
      <x14:conditionalFormattings>
        <x14:conditionalFormatting xmlns:xm="http://schemas.microsoft.com/office/excel/2006/main">
          <x14:cfRule type="iconSet" priority="1" id="{8BB26E86-54C2-4F79-AFC7-A439CDE5371C}">
            <x14:iconSet iconSet="3Symbols2" showValue="0" custom="1">
              <x14:cfvo type="percent">
                <xm:f>0</xm:f>
              </x14:cfvo>
              <x14:cfvo type="num">
                <xm:f>0</xm:f>
              </x14:cfvo>
              <x14:cfvo type="num">
                <xm:f>1</xm:f>
              </x14:cfvo>
              <x14:cfIcon iconSet="NoIcons" iconId="0"/>
              <x14:cfIcon iconSet="NoIcons" iconId="0"/>
              <x14:cfIcon iconSet="3Symbols2" iconId="2"/>
            </x14:iconSet>
          </x14:cfRule>
          <xm:sqref>A20</xm:sqref>
        </x14:conditionalFormatting>
        <x14:conditionalFormatting xmlns:xm="http://schemas.microsoft.com/office/excel/2006/main">
          <x14:cfRule type="iconSet" priority="15" id="{C0E0B895-6A66-43E5-8AF2-E50CE9BBF972}">
            <x14:iconSet iconSet="3Symbols2" showValue="0" custom="1">
              <x14:cfvo type="percent">
                <xm:f>0</xm:f>
              </x14:cfvo>
              <x14:cfvo type="num">
                <xm:f>0</xm:f>
              </x14:cfvo>
              <x14:cfvo type="num">
                <xm:f>1</xm:f>
              </x14:cfvo>
              <x14:cfIcon iconSet="NoIcons" iconId="0"/>
              <x14:cfIcon iconSet="NoIcons" iconId="0"/>
              <x14:cfIcon iconSet="3Symbols2" iconId="2"/>
            </x14:iconSet>
          </x14:cfRule>
          <xm:sqref>A13:A14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pageSetUpPr fitToPage="1"/>
  </sheetPr>
  <dimension ref="B2:K22"/>
  <sheetViews>
    <sheetView workbookViewId="0">
      <selection activeCell="B22" sqref="B22:I25"/>
    </sheetView>
  </sheetViews>
  <sheetFormatPr baseColWidth="10" defaultColWidth="9.140625" defaultRowHeight="12.75"/>
  <cols>
    <col min="2" max="2" width="54.85546875" customWidth="1"/>
    <col min="3" max="4" width="12" customWidth="1"/>
    <col min="5" max="5" width="10.42578125" customWidth="1"/>
    <col min="6" max="6" width="7.140625" customWidth="1"/>
  </cols>
  <sheetData>
    <row r="2" spans="2:11" ht="15">
      <c r="B2" s="14" t="s">
        <v>1</v>
      </c>
      <c r="C2" s="14"/>
      <c r="D2" s="14"/>
      <c r="E2" s="26" t="b">
        <v>0</v>
      </c>
      <c r="F2" s="16">
        <f t="shared" ref="F2" si="0">IF(E2=TRUE,1,0)</f>
        <v>0</v>
      </c>
      <c r="G2" s="14"/>
      <c r="H2" s="16"/>
      <c r="I2" s="16"/>
    </row>
    <row r="3" spans="2:11" ht="33.75">
      <c r="C3" s="12" t="s">
        <v>18</v>
      </c>
      <c r="D3" s="12" t="s">
        <v>65</v>
      </c>
      <c r="E3" s="12"/>
      <c r="F3" s="12"/>
      <c r="G3" s="12" t="s">
        <v>11</v>
      </c>
      <c r="H3" s="12" t="s">
        <v>85</v>
      </c>
      <c r="I3" s="31" t="s">
        <v>87</v>
      </c>
      <c r="J3" s="12" t="s">
        <v>86</v>
      </c>
      <c r="K3" s="28" t="s">
        <v>12</v>
      </c>
    </row>
    <row r="4" spans="2:11" ht="18">
      <c r="B4" s="13" t="s">
        <v>77</v>
      </c>
      <c r="C4" s="24" t="s">
        <v>19</v>
      </c>
      <c r="D4" s="24" t="s">
        <v>20</v>
      </c>
      <c r="I4">
        <f>IF(F16*J4&gt;0,1,0)</f>
        <v>0</v>
      </c>
      <c r="J4">
        <f>Antrag!G4</f>
        <v>0</v>
      </c>
      <c r="K4" s="29"/>
    </row>
    <row r="5" spans="2:11" ht="15">
      <c r="B5" s="43" t="s">
        <v>101</v>
      </c>
      <c r="C5" s="25">
        <v>100</v>
      </c>
      <c r="D5" s="25">
        <v>150</v>
      </c>
      <c r="E5" s="26" t="b">
        <v>0</v>
      </c>
      <c r="F5" s="16">
        <f>IF(E5=TRUE,1,0)</f>
        <v>0</v>
      </c>
      <c r="G5" s="16">
        <f>IF($F$2=1,C5,D5)</f>
        <v>150</v>
      </c>
      <c r="H5" s="16">
        <f>F5*G5</f>
        <v>0</v>
      </c>
      <c r="I5" s="16">
        <f>H5*I$4/2</f>
        <v>0</v>
      </c>
      <c r="J5" s="16">
        <f>H5*$J$4/2</f>
        <v>0</v>
      </c>
      <c r="K5" s="30">
        <f>H5+J5+I5</f>
        <v>0</v>
      </c>
    </row>
    <row r="6" spans="2:11" ht="15">
      <c r="B6" s="43"/>
      <c r="C6" s="25"/>
      <c r="D6" s="25"/>
      <c r="E6" s="26"/>
      <c r="F6" s="16">
        <f t="shared" ref="F6:F10" si="1">IF(E6=TRUE,1,0)</f>
        <v>0</v>
      </c>
      <c r="G6" s="16">
        <f t="shared" ref="G6:G11" si="2">IF($F$2=1,C6,D6)</f>
        <v>0</v>
      </c>
      <c r="H6" s="16">
        <f t="shared" ref="H6:H11" si="3">F6*G6</f>
        <v>0</v>
      </c>
      <c r="I6" s="16">
        <f t="shared" ref="I6:I11" si="4">H6*I$4/2</f>
        <v>0</v>
      </c>
      <c r="J6" s="16">
        <f t="shared" ref="J6:J11" si="5">H6*$J$4/2</f>
        <v>0</v>
      </c>
      <c r="K6" s="30">
        <f t="shared" ref="K6:K11" si="6">H6+J6+I6</f>
        <v>0</v>
      </c>
    </row>
    <row r="7" spans="2:11" ht="15">
      <c r="B7" s="43" t="s">
        <v>74</v>
      </c>
      <c r="C7" s="25">
        <v>40</v>
      </c>
      <c r="D7" s="25">
        <v>120</v>
      </c>
      <c r="E7" s="26" t="b">
        <v>0</v>
      </c>
      <c r="F7" s="16">
        <f t="shared" si="1"/>
        <v>0</v>
      </c>
      <c r="G7" s="16">
        <v>0</v>
      </c>
      <c r="H7" s="16">
        <f t="shared" si="3"/>
        <v>0</v>
      </c>
      <c r="I7" s="16">
        <f t="shared" si="4"/>
        <v>0</v>
      </c>
      <c r="J7" s="16">
        <f t="shared" si="5"/>
        <v>0</v>
      </c>
      <c r="K7" s="30">
        <f t="shared" si="6"/>
        <v>0</v>
      </c>
    </row>
    <row r="8" spans="2:11" ht="15">
      <c r="B8" s="43" t="s">
        <v>75</v>
      </c>
      <c r="C8" s="25">
        <v>50</v>
      </c>
      <c r="D8" s="25">
        <v>150</v>
      </c>
      <c r="E8" s="26" t="b">
        <v>0</v>
      </c>
      <c r="F8" s="16">
        <f t="shared" si="1"/>
        <v>0</v>
      </c>
      <c r="G8" s="16">
        <v>0</v>
      </c>
      <c r="H8" s="16">
        <f t="shared" si="3"/>
        <v>0</v>
      </c>
      <c r="I8" s="16">
        <f t="shared" si="4"/>
        <v>0</v>
      </c>
      <c r="J8" s="16">
        <f t="shared" si="5"/>
        <v>0</v>
      </c>
      <c r="K8" s="30">
        <f t="shared" si="6"/>
        <v>0</v>
      </c>
    </row>
    <row r="9" spans="2:11" ht="15">
      <c r="B9" s="43" t="s">
        <v>0</v>
      </c>
      <c r="C9" s="25">
        <v>0</v>
      </c>
      <c r="D9" s="25">
        <v>0</v>
      </c>
      <c r="E9" s="26" t="b">
        <v>0</v>
      </c>
      <c r="F9" s="16">
        <f>IF(E9=TRUE,1,0)</f>
        <v>0</v>
      </c>
      <c r="G9" s="16">
        <v>0</v>
      </c>
      <c r="H9" s="16">
        <f>F9*G9</f>
        <v>0</v>
      </c>
      <c r="I9" s="16">
        <f t="shared" si="4"/>
        <v>0</v>
      </c>
      <c r="J9" s="16">
        <f t="shared" si="5"/>
        <v>0</v>
      </c>
      <c r="K9" s="30">
        <f t="shared" si="6"/>
        <v>0</v>
      </c>
    </row>
    <row r="10" spans="2:11" ht="15">
      <c r="B10" s="43" t="s">
        <v>76</v>
      </c>
      <c r="C10" s="25">
        <v>40</v>
      </c>
      <c r="D10" s="25">
        <v>120</v>
      </c>
      <c r="E10" s="26" t="b">
        <v>0</v>
      </c>
      <c r="F10" s="16">
        <f t="shared" si="1"/>
        <v>0</v>
      </c>
      <c r="G10" s="16">
        <v>0</v>
      </c>
      <c r="H10" s="16">
        <f t="shared" si="3"/>
        <v>0</v>
      </c>
      <c r="I10" s="16">
        <f t="shared" si="4"/>
        <v>0</v>
      </c>
      <c r="J10" s="16">
        <f t="shared" si="5"/>
        <v>0</v>
      </c>
      <c r="K10" s="30">
        <f t="shared" si="6"/>
        <v>0</v>
      </c>
    </row>
    <row r="11" spans="2:11" ht="15">
      <c r="B11" s="43"/>
      <c r="C11" s="25"/>
      <c r="D11" s="25"/>
      <c r="E11" s="26"/>
      <c r="F11" s="16"/>
      <c r="G11" s="16">
        <f t="shared" si="2"/>
        <v>0</v>
      </c>
      <c r="H11" s="16">
        <f t="shared" si="3"/>
        <v>0</v>
      </c>
      <c r="I11" s="16">
        <f t="shared" si="4"/>
        <v>0</v>
      </c>
      <c r="J11" s="16">
        <f t="shared" si="5"/>
        <v>0</v>
      </c>
      <c r="K11" s="30">
        <f t="shared" si="6"/>
        <v>0</v>
      </c>
    </row>
    <row r="12" spans="2:11" ht="15">
      <c r="B12" s="43" t="s">
        <v>22</v>
      </c>
      <c r="C12" s="11"/>
      <c r="D12" s="11"/>
      <c r="E12" s="16"/>
      <c r="F12" s="16"/>
      <c r="G12" s="16">
        <f>SUM(G5:G11)</f>
        <v>150</v>
      </c>
      <c r="H12" s="16">
        <f>SUM(H5:H11)</f>
        <v>0</v>
      </c>
      <c r="I12" s="16"/>
      <c r="J12" s="16"/>
      <c r="K12" s="30">
        <f>SUM(K5:K11)</f>
        <v>0</v>
      </c>
    </row>
    <row r="13" spans="2:11" ht="15.75">
      <c r="B13" s="43" t="s">
        <v>78</v>
      </c>
      <c r="C13" s="15"/>
      <c r="D13" s="15"/>
      <c r="E13" s="16"/>
      <c r="F13" s="16"/>
      <c r="G13" s="16"/>
      <c r="H13" s="16">
        <v>0</v>
      </c>
      <c r="I13" s="16"/>
      <c r="J13" s="16"/>
      <c r="K13" s="30">
        <v>0</v>
      </c>
    </row>
    <row r="14" spans="2:11" ht="15.75">
      <c r="B14" s="43" t="s">
        <v>21</v>
      </c>
      <c r="C14" s="15"/>
      <c r="D14" s="15"/>
      <c r="E14" s="16"/>
      <c r="F14" s="16"/>
      <c r="G14" s="16"/>
      <c r="H14" s="16">
        <v>0</v>
      </c>
      <c r="I14" s="16"/>
      <c r="J14" s="16"/>
      <c r="K14" s="29">
        <f>H14</f>
        <v>0</v>
      </c>
    </row>
    <row r="15" spans="2:11" ht="15">
      <c r="B15" s="43" t="s">
        <v>2</v>
      </c>
      <c r="C15" s="14"/>
      <c r="D15" s="14"/>
      <c r="E15" s="16"/>
      <c r="F15" s="16"/>
      <c r="G15" s="16"/>
      <c r="H15" s="16">
        <f>H12+H14+H13</f>
        <v>0</v>
      </c>
      <c r="I15" s="16"/>
      <c r="J15" s="16"/>
      <c r="K15" s="30">
        <f>K12+K14+K13</f>
        <v>0</v>
      </c>
    </row>
    <row r="16" spans="2:11" ht="15.75">
      <c r="B16" s="43" t="s">
        <v>3</v>
      </c>
      <c r="C16" s="15"/>
      <c r="D16" s="15"/>
      <c r="E16" s="26" t="b">
        <v>1</v>
      </c>
      <c r="F16" s="16"/>
      <c r="G16" s="16"/>
      <c r="H16" s="16"/>
      <c r="I16" s="16"/>
    </row>
    <row r="17" spans="2:9" ht="15.75">
      <c r="B17" s="1"/>
      <c r="C17" s="15"/>
      <c r="D17" s="15"/>
      <c r="E17" s="16"/>
      <c r="F17" s="16"/>
      <c r="G17" s="16"/>
      <c r="H17" s="16"/>
      <c r="I17" s="16"/>
    </row>
    <row r="18" spans="2:9">
      <c r="C18" s="16"/>
      <c r="D18" s="16"/>
      <c r="E18" s="16"/>
      <c r="F18" s="16"/>
      <c r="G18" s="16"/>
      <c r="H18" s="16"/>
      <c r="I18" s="16"/>
    </row>
    <row r="19" spans="2:9" ht="15">
      <c r="B19" s="1"/>
      <c r="C19" s="1"/>
      <c r="D19" s="1"/>
    </row>
    <row r="22" spans="2:9" ht="15">
      <c r="B22" s="14"/>
    </row>
  </sheetData>
  <pageMargins left="0.7" right="0.7" top="0.75" bottom="0.75" header="0.3" footer="0.3"/>
  <pageSetup paperSize="9" scale="5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EF5E7D7CAA4E14B9A2557C4342531C6" ma:contentTypeVersion="14" ma:contentTypeDescription="Ein neues Dokument erstellen." ma:contentTypeScope="" ma:versionID="1bb1bd819d2beb17ffe6e3f1c59ae377">
  <xsd:schema xmlns:xsd="http://www.w3.org/2001/XMLSchema" xmlns:xs="http://www.w3.org/2001/XMLSchema" xmlns:p="http://schemas.microsoft.com/office/2006/metadata/properties" xmlns:ns2="dc3243af-46d2-42c7-901f-f32c7518da67" xmlns:ns3="2a55c650-a8e3-4f9b-82d9-b842c6df4b48" targetNamespace="http://schemas.microsoft.com/office/2006/metadata/properties" ma:root="true" ma:fieldsID="1d46599d25b328e6bd24acc02c50c281" ns2:_="" ns3:_="">
    <xsd:import namespace="dc3243af-46d2-42c7-901f-f32c7518da67"/>
    <xsd:import namespace="2a55c650-a8e3-4f9b-82d9-b842c6df4b48"/>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3243af-46d2-42c7-901f-f32c7518da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markierungen" ma:readOnly="false" ma:fieldId="{5cf76f15-5ced-4ddc-b409-7134ff3c332f}" ma:taxonomyMulti="true" ma:sspId="284e4a31-e1bc-4d79-9b72-794d42d43dd1"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a55c650-a8e3-4f9b-82d9-b842c6df4b48"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f9c78a90-e693-4f0d-b2c3-f94a92e1ff1d}" ma:internalName="TaxCatchAll" ma:showField="CatchAllData" ma:web="2a55c650-a8e3-4f9b-82d9-b842c6df4b48">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c3243af-46d2-42c7-901f-f32c7518da67">
      <Terms xmlns="http://schemas.microsoft.com/office/infopath/2007/PartnerControls"/>
    </lcf76f155ced4ddcb4097134ff3c332f>
    <TaxCatchAll xmlns="2a55c650-a8e3-4f9b-82d9-b842c6df4b48" xsi:nil="true"/>
  </documentManagement>
</p:properties>
</file>

<file path=customXml/itemProps1.xml><?xml version="1.0" encoding="utf-8"?>
<ds:datastoreItem xmlns:ds="http://schemas.openxmlformats.org/officeDocument/2006/customXml" ds:itemID="{CD24887F-F5F8-4565-90F8-F7BC7E382D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3243af-46d2-42c7-901f-f32c7518da67"/>
    <ds:schemaRef ds:uri="2a55c650-a8e3-4f9b-82d9-b842c6df4b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160E54-7179-4661-8B79-BA5FD43415A0}">
  <ds:schemaRefs>
    <ds:schemaRef ds:uri="http://schemas.microsoft.com/sharepoint/v3/contenttype/forms"/>
  </ds:schemaRefs>
</ds:datastoreItem>
</file>

<file path=customXml/itemProps3.xml><?xml version="1.0" encoding="utf-8"?>
<ds:datastoreItem xmlns:ds="http://schemas.openxmlformats.org/officeDocument/2006/customXml" ds:itemID="{F54E1B60-D6F2-435E-988D-D0BFA4A22054}">
  <ds:schemaRefs>
    <ds:schemaRef ds:uri="http://purl.org/dc/dcmitype/"/>
    <ds:schemaRef ds:uri="http://schemas.microsoft.com/office/2006/metadata/properties"/>
    <ds:schemaRef ds:uri="http://schemas.microsoft.com/office/2006/documentManagement/types"/>
    <ds:schemaRef ds:uri="http://schemas.openxmlformats.org/package/2006/metadata/core-properties"/>
    <ds:schemaRef ds:uri="2a55c650-a8e3-4f9b-82d9-b842c6df4b48"/>
    <ds:schemaRef ds:uri="http://purl.org/dc/terms/"/>
    <ds:schemaRef ds:uri="http://www.w3.org/XML/1998/namespace"/>
    <ds:schemaRef ds:uri="http://purl.org/dc/elements/1.1/"/>
    <ds:schemaRef ds:uri="http://schemas.microsoft.com/office/infopath/2007/PartnerControls"/>
    <ds:schemaRef ds:uri="dc3243af-46d2-42c7-901f-f32c7518da67"/>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4</vt:i4>
      </vt:variant>
    </vt:vector>
  </HeadingPairs>
  <TitlesOfParts>
    <vt:vector size="9" baseType="lpstr">
      <vt:lpstr>Antrag</vt:lpstr>
      <vt:lpstr>Benutzungsbewilligung</vt:lpstr>
      <vt:lpstr>Geschirrausgabe</vt:lpstr>
      <vt:lpstr>Benutzungsrapport</vt:lpstr>
      <vt:lpstr>Tarife</vt:lpstr>
      <vt:lpstr>Antrag!Druckbereich</vt:lpstr>
      <vt:lpstr>Benutzungsbewilligung!Druckbereich</vt:lpstr>
      <vt:lpstr>Benutzungsrapport!Druckbereich</vt:lpstr>
      <vt:lpstr>Geschirrausgabe!Druckbereich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Arpad Major</dc:creator>
  <cp:lastModifiedBy>Gürsoy Bahar</cp:lastModifiedBy>
  <cp:lastPrinted>2023-02-03T10:39:09Z</cp:lastPrinted>
  <dcterms:created xsi:type="dcterms:W3CDTF">2016-03-18T07:16:42Z</dcterms:created>
  <dcterms:modified xsi:type="dcterms:W3CDTF">2026-06-02T14:28:10Z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_To_AIP">
    <vt:i4>0</vt:i4>
  </property>
  <property fmtid="{D5CDD505-2E9C-101B-9397-08002B2CF9AE}" pid="3" name="ContentTypeId">
    <vt:lpwstr>0x010100AEF5E7D7CAA4E14B9A2557C4342531C6</vt:lpwstr>
  </property>
  <property fmtid="{D5CDD505-2E9C-101B-9397-08002B2CF9AE}" pid="4" name="MediaServiceImageTags">
    <vt:lpwstr/>
  </property>
</Properties>
</file>